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1. 수송통계\2.홈페이지 수송실적(사전정보공개)\"/>
    </mc:Choice>
  </mc:AlternateContent>
  <bookViews>
    <workbookView xWindow="0" yWindow="0" windowWidth="28800" windowHeight="12255" tabRatio="685" firstSheet="26" activeTab="37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</sheets>
  <externalReferences>
    <externalReference r:id="rId39"/>
  </externalReferences>
  <calcPr calcId="162913"/>
</workbook>
</file>

<file path=xl/calcChain.xml><?xml version="1.0" encoding="utf-8"?>
<calcChain xmlns="http://schemas.openxmlformats.org/spreadsheetml/2006/main">
  <c r="B7" i="45" l="1"/>
  <c r="O4" i="45"/>
  <c r="O5" i="45" s="1"/>
  <c r="P4" i="45"/>
  <c r="P5" i="45" s="1"/>
  <c r="B8" i="45"/>
  <c r="D17" i="45"/>
  <c r="E17" i="45"/>
  <c r="F17" i="45"/>
  <c r="G17" i="45"/>
  <c r="H17" i="45"/>
  <c r="I17" i="45"/>
  <c r="J17" i="45"/>
  <c r="K17" i="45"/>
  <c r="L17" i="45"/>
  <c r="M17" i="45"/>
  <c r="N17" i="45"/>
  <c r="O17" i="45"/>
  <c r="P17" i="45"/>
  <c r="Q17" i="45"/>
  <c r="R17" i="45"/>
  <c r="S17" i="45"/>
  <c r="T17" i="45"/>
  <c r="T18" i="45" s="1"/>
  <c r="U17" i="45"/>
  <c r="V17" i="45"/>
  <c r="C17" i="45"/>
  <c r="B17" i="45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Q18" i="45"/>
  <c r="G18" i="45"/>
  <c r="E18" i="45"/>
  <c r="V7" i="45"/>
  <c r="V8" i="45"/>
  <c r="U7" i="45"/>
  <c r="T7" i="45"/>
  <c r="S7" i="45"/>
  <c r="S8" i="45" s="1"/>
  <c r="R7" i="45"/>
  <c r="R8" i="45"/>
  <c r="Q7" i="45"/>
  <c r="P7" i="45"/>
  <c r="P8" i="45"/>
  <c r="O7" i="45"/>
  <c r="O8" i="45" s="1"/>
  <c r="N7" i="45"/>
  <c r="N8" i="45"/>
  <c r="M7" i="45"/>
  <c r="L7" i="45"/>
  <c r="K7" i="45"/>
  <c r="K8" i="45" s="1"/>
  <c r="J7" i="45"/>
  <c r="J4" i="45" s="1"/>
  <c r="J5" i="45" s="1"/>
  <c r="J8" i="45"/>
  <c r="I7" i="45"/>
  <c r="H7" i="45"/>
  <c r="H8" i="45"/>
  <c r="G7" i="45"/>
  <c r="F7" i="45"/>
  <c r="F8" i="45" s="1"/>
  <c r="E7" i="45"/>
  <c r="E8" i="45" s="1"/>
  <c r="D7" i="45"/>
  <c r="D8" i="45" s="1"/>
  <c r="C7" i="45"/>
  <c r="C8" i="45" s="1"/>
  <c r="B9" i="45"/>
  <c r="J5" i="44"/>
  <c r="O5" i="44"/>
  <c r="E8" i="44"/>
  <c r="F8" i="44"/>
  <c r="M8" i="44"/>
  <c r="N8" i="44"/>
  <c r="U8" i="44"/>
  <c r="V8" i="44"/>
  <c r="C17" i="44"/>
  <c r="D17" i="44"/>
  <c r="E17" i="44"/>
  <c r="F17" i="44"/>
  <c r="G17" i="44"/>
  <c r="H17" i="44"/>
  <c r="I17" i="44"/>
  <c r="J17" i="44"/>
  <c r="K17" i="44"/>
  <c r="L17" i="44"/>
  <c r="M17" i="44"/>
  <c r="N17" i="44"/>
  <c r="N18" i="44" s="1"/>
  <c r="O17" i="44"/>
  <c r="P17" i="44"/>
  <c r="Q17" i="44"/>
  <c r="R17" i="44"/>
  <c r="S17" i="44"/>
  <c r="T17" i="44"/>
  <c r="U17" i="44"/>
  <c r="V17" i="44"/>
  <c r="B17" i="44"/>
  <c r="C14" i="44"/>
  <c r="C15" i="44" s="1"/>
  <c r="D14" i="44"/>
  <c r="E14" i="44"/>
  <c r="F14" i="44"/>
  <c r="F15" i="44" s="1"/>
  <c r="G14" i="44"/>
  <c r="H14" i="44"/>
  <c r="I14" i="44"/>
  <c r="I15" i="44" s="1"/>
  <c r="J14" i="44"/>
  <c r="J15" i="44" s="1"/>
  <c r="K14" i="44"/>
  <c r="L14" i="44"/>
  <c r="M14" i="44"/>
  <c r="M15" i="44" s="1"/>
  <c r="N14" i="44"/>
  <c r="N15" i="44" s="1"/>
  <c r="O14" i="44"/>
  <c r="O15" i="44" s="1"/>
  <c r="P14" i="44"/>
  <c r="Q14" i="44"/>
  <c r="R14" i="44"/>
  <c r="R15" i="44"/>
  <c r="S14" i="44"/>
  <c r="S15" i="44" s="1"/>
  <c r="T14" i="44"/>
  <c r="U14" i="44"/>
  <c r="V14" i="44"/>
  <c r="V15" i="44" s="1"/>
  <c r="B14" i="44"/>
  <c r="V11" i="44"/>
  <c r="C11" i="44"/>
  <c r="C12" i="44" s="1"/>
  <c r="D11" i="44"/>
  <c r="D12" i="44" s="1"/>
  <c r="E11" i="44"/>
  <c r="F11" i="44"/>
  <c r="F12" i="44"/>
  <c r="G11" i="44"/>
  <c r="H11" i="44"/>
  <c r="I11" i="44"/>
  <c r="J11" i="44"/>
  <c r="J12" i="44" s="1"/>
  <c r="K11" i="44"/>
  <c r="L11" i="44"/>
  <c r="M11" i="44"/>
  <c r="M12" i="44" s="1"/>
  <c r="N11" i="44"/>
  <c r="N12" i="44" s="1"/>
  <c r="O11" i="44"/>
  <c r="P11" i="44"/>
  <c r="P12" i="44" s="1"/>
  <c r="Q11" i="44"/>
  <c r="R11" i="44"/>
  <c r="S11" i="44"/>
  <c r="S12" i="44" s="1"/>
  <c r="T11" i="44"/>
  <c r="T12" i="44" s="1"/>
  <c r="U11" i="44"/>
  <c r="B11" i="44"/>
  <c r="R12" i="44" s="1"/>
  <c r="C7" i="44"/>
  <c r="C8" i="44" s="1"/>
  <c r="C4" i="44"/>
  <c r="M18" i="44"/>
  <c r="U15" i="44"/>
  <c r="T15" i="44"/>
  <c r="Q15" i="44"/>
  <c r="P15" i="44"/>
  <c r="L15" i="44"/>
  <c r="K15" i="44"/>
  <c r="H15" i="44"/>
  <c r="G15" i="44"/>
  <c r="E15" i="44"/>
  <c r="D15" i="44"/>
  <c r="V12" i="44"/>
  <c r="U12" i="44"/>
  <c r="Q12" i="44"/>
  <c r="O12" i="44"/>
  <c r="L12" i="44"/>
  <c r="K12" i="44"/>
  <c r="I12" i="44"/>
  <c r="H12" i="44"/>
  <c r="G12" i="44"/>
  <c r="E12" i="44"/>
  <c r="V7" i="44"/>
  <c r="U7" i="44"/>
  <c r="T7" i="44"/>
  <c r="T8" i="44" s="1"/>
  <c r="S7" i="44"/>
  <c r="S8" i="44" s="1"/>
  <c r="R7" i="44"/>
  <c r="R8" i="44" s="1"/>
  <c r="Q7" i="44"/>
  <c r="Q8" i="44" s="1"/>
  <c r="P7" i="44"/>
  <c r="P8" i="44" s="1"/>
  <c r="O7" i="44"/>
  <c r="O8" i="44" s="1"/>
  <c r="N7" i="44"/>
  <c r="M7" i="44"/>
  <c r="L7" i="44"/>
  <c r="L8" i="44" s="1"/>
  <c r="K7" i="44"/>
  <c r="K8" i="44" s="1"/>
  <c r="J7" i="44"/>
  <c r="J8" i="44" s="1"/>
  <c r="I7" i="44"/>
  <c r="I8" i="44" s="1"/>
  <c r="H7" i="44"/>
  <c r="H8" i="44" s="1"/>
  <c r="G7" i="44"/>
  <c r="G8" i="44" s="1"/>
  <c r="F7" i="44"/>
  <c r="E7" i="44"/>
  <c r="D7" i="44"/>
  <c r="D8" i="44" s="1"/>
  <c r="B7" i="44"/>
  <c r="B8" i="44" s="1"/>
  <c r="B9" i="44" s="1"/>
  <c r="P4" i="44"/>
  <c r="P5" i="44" s="1"/>
  <c r="O4" i="44"/>
  <c r="N4" i="44"/>
  <c r="N5" i="44" s="1"/>
  <c r="J4" i="44"/>
  <c r="C7" i="40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/>
  <c r="U7" i="43"/>
  <c r="U8" i="43"/>
  <c r="T7" i="43"/>
  <c r="T8" i="43"/>
  <c r="S7" i="43"/>
  <c r="S8" i="43"/>
  <c r="R7" i="43"/>
  <c r="R8" i="43"/>
  <c r="Q7" i="43"/>
  <c r="Q8" i="43" s="1"/>
  <c r="P7" i="43"/>
  <c r="P8" i="43"/>
  <c r="O7" i="43"/>
  <c r="N7" i="43"/>
  <c r="M7" i="43"/>
  <c r="M8" i="43"/>
  <c r="L7" i="43"/>
  <c r="L8" i="43" s="1"/>
  <c r="K7" i="43"/>
  <c r="K8" i="43"/>
  <c r="J7" i="43"/>
  <c r="I7" i="43"/>
  <c r="I8" i="43"/>
  <c r="H7" i="43"/>
  <c r="H8" i="43" s="1"/>
  <c r="G7" i="43"/>
  <c r="G8" i="43"/>
  <c r="F7" i="43"/>
  <c r="E7" i="43"/>
  <c r="E8" i="43"/>
  <c r="D7" i="43"/>
  <c r="D8" i="43" s="1"/>
  <c r="C7" i="43"/>
  <c r="C8" i="43"/>
  <c r="B7" i="43"/>
  <c r="B8" i="43" s="1"/>
  <c r="B9" i="43" s="1"/>
  <c r="E8" i="42"/>
  <c r="F8" i="42"/>
  <c r="J8" i="42"/>
  <c r="M8" i="42"/>
  <c r="N8" i="42"/>
  <c r="R8" i="42"/>
  <c r="U8" i="42"/>
  <c r="V8" i="42"/>
  <c r="B7" i="42"/>
  <c r="B8" i="42" s="1"/>
  <c r="C7" i="42"/>
  <c r="C8" i="42" s="1"/>
  <c r="C12" i="42"/>
  <c r="C15" i="42"/>
  <c r="B9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U7" i="42"/>
  <c r="T7" i="42"/>
  <c r="S7" i="42"/>
  <c r="S8" i="42" s="1"/>
  <c r="R7" i="42"/>
  <c r="Q7" i="42"/>
  <c r="P7" i="42"/>
  <c r="P8" i="42" s="1"/>
  <c r="O7" i="42"/>
  <c r="O8" i="42" s="1"/>
  <c r="N7" i="42"/>
  <c r="M7" i="42"/>
  <c r="L7" i="42"/>
  <c r="K7" i="42"/>
  <c r="K8" i="42" s="1"/>
  <c r="J7" i="42"/>
  <c r="I7" i="42"/>
  <c r="H7" i="42"/>
  <c r="H8" i="42" s="1"/>
  <c r="G7" i="42"/>
  <c r="G8" i="42" s="1"/>
  <c r="F7" i="42"/>
  <c r="E7" i="42"/>
  <c r="D7" i="42"/>
  <c r="B7" i="41"/>
  <c r="B8" i="41" s="1"/>
  <c r="B9" i="41" s="1"/>
  <c r="C8" i="41"/>
  <c r="K8" i="41"/>
  <c r="R8" i="41"/>
  <c r="S8" i="41"/>
  <c r="K4" i="41"/>
  <c r="S4" i="41"/>
  <c r="C4" i="41"/>
  <c r="C5" i="41" s="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 s="1"/>
  <c r="U7" i="41"/>
  <c r="T7" i="41"/>
  <c r="T8" i="41" s="1"/>
  <c r="S7" i="41"/>
  <c r="R7" i="41"/>
  <c r="Q7" i="41"/>
  <c r="P7" i="41"/>
  <c r="P8" i="41" s="1"/>
  <c r="O7" i="41"/>
  <c r="O8" i="41" s="1"/>
  <c r="N7" i="41"/>
  <c r="N8" i="41" s="1"/>
  <c r="M7" i="41"/>
  <c r="L7" i="41"/>
  <c r="L8" i="41" s="1"/>
  <c r="K7" i="41"/>
  <c r="J7" i="41"/>
  <c r="J8" i="41" s="1"/>
  <c r="I7" i="41"/>
  <c r="H7" i="41"/>
  <c r="H8" i="41" s="1"/>
  <c r="G7" i="41"/>
  <c r="G8" i="41" s="1"/>
  <c r="F7" i="41"/>
  <c r="E7" i="41"/>
  <c r="D7" i="41"/>
  <c r="D8" i="41" s="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D9" i="40"/>
  <c r="B7" i="40"/>
  <c r="V4" i="40"/>
  <c r="V5" i="40" s="1"/>
  <c r="P4" i="40"/>
  <c r="P5" i="40" s="1"/>
  <c r="K4" i="40"/>
  <c r="K5" i="40"/>
  <c r="G4" i="40"/>
  <c r="B8" i="40"/>
  <c r="V7" i="40"/>
  <c r="V8" i="40" s="1"/>
  <c r="L7" i="40"/>
  <c r="L8" i="40" s="1"/>
  <c r="M7" i="40"/>
  <c r="M4" i="40" s="1"/>
  <c r="M5" i="40"/>
  <c r="N7" i="40"/>
  <c r="N8" i="40" s="1"/>
  <c r="O7" i="40"/>
  <c r="O4" i="40" s="1"/>
  <c r="O5" i="40" s="1"/>
  <c r="P7" i="40"/>
  <c r="P8" i="40"/>
  <c r="Q7" i="40"/>
  <c r="Q4" i="40" s="1"/>
  <c r="Q5" i="40" s="1"/>
  <c r="R7" i="40"/>
  <c r="R8" i="40" s="1"/>
  <c r="S7" i="40"/>
  <c r="S4" i="40" s="1"/>
  <c r="S5" i="40" s="1"/>
  <c r="T7" i="40"/>
  <c r="T8" i="40" s="1"/>
  <c r="U7" i="40"/>
  <c r="U4" i="40" s="1"/>
  <c r="U5" i="40"/>
  <c r="D7" i="40"/>
  <c r="D8" i="40" s="1"/>
  <c r="E7" i="40"/>
  <c r="E8" i="40"/>
  <c r="F7" i="40"/>
  <c r="F4" i="40" s="1"/>
  <c r="F5" i="40" s="1"/>
  <c r="G7" i="40"/>
  <c r="G8" i="40" s="1"/>
  <c r="H7" i="40"/>
  <c r="H8" i="40"/>
  <c r="I7" i="40"/>
  <c r="I8" i="40" s="1"/>
  <c r="J7" i="40"/>
  <c r="K7" i="40"/>
  <c r="K8" i="40" s="1"/>
  <c r="C8" i="40"/>
  <c r="C9" i="40" s="1"/>
  <c r="O8" i="40"/>
  <c r="S8" i="40"/>
  <c r="U8" i="40"/>
  <c r="V7" i="39"/>
  <c r="U7" i="39"/>
  <c r="U8" i="39" s="1"/>
  <c r="T7" i="39"/>
  <c r="T8" i="39" s="1"/>
  <c r="S7" i="39"/>
  <c r="R7" i="39"/>
  <c r="Q7" i="39"/>
  <c r="P7" i="39"/>
  <c r="P8" i="39"/>
  <c r="O7" i="39"/>
  <c r="N7" i="39"/>
  <c r="M7" i="39"/>
  <c r="L7" i="39"/>
  <c r="L8" i="39"/>
  <c r="K7" i="39"/>
  <c r="K8" i="39"/>
  <c r="J7" i="39"/>
  <c r="I7" i="39"/>
  <c r="H7" i="39"/>
  <c r="H8" i="39" s="1"/>
  <c r="G7" i="39"/>
  <c r="G8" i="39"/>
  <c r="F7" i="39"/>
  <c r="E7" i="39"/>
  <c r="E8" i="39"/>
  <c r="D7" i="39"/>
  <c r="D8" i="39" s="1"/>
  <c r="C7" i="39"/>
  <c r="C8" i="39"/>
  <c r="N4" i="38"/>
  <c r="N5" i="38" s="1"/>
  <c r="V7" i="38"/>
  <c r="U7" i="38"/>
  <c r="U8" i="38" s="1"/>
  <c r="T7" i="38"/>
  <c r="T8" i="38"/>
  <c r="S7" i="38"/>
  <c r="R7" i="38"/>
  <c r="R8" i="38"/>
  <c r="Q7" i="38"/>
  <c r="Q8" i="38" s="1"/>
  <c r="P7" i="38"/>
  <c r="P8" i="38"/>
  <c r="O7" i="38"/>
  <c r="N7" i="38"/>
  <c r="N8" i="38" s="1"/>
  <c r="M7" i="38"/>
  <c r="M8" i="38" s="1"/>
  <c r="L7" i="38"/>
  <c r="K7" i="38"/>
  <c r="J7" i="38"/>
  <c r="I7" i="38"/>
  <c r="I8" i="38" s="1"/>
  <c r="H7" i="38"/>
  <c r="H8" i="38"/>
  <c r="G7" i="38"/>
  <c r="F7" i="38"/>
  <c r="F8" i="38"/>
  <c r="E7" i="38"/>
  <c r="E8" i="38" s="1"/>
  <c r="D7" i="38"/>
  <c r="D8" i="38"/>
  <c r="C7" i="38"/>
  <c r="B11" i="37"/>
  <c r="C7" i="37"/>
  <c r="C4" i="37" s="1"/>
  <c r="C5" i="37" s="1"/>
  <c r="B16" i="37"/>
  <c r="B17" i="37"/>
  <c r="B13" i="37"/>
  <c r="B14" i="37" s="1"/>
  <c r="B10" i="37"/>
  <c r="V7" i="37"/>
  <c r="V8" i="37"/>
  <c r="U7" i="37"/>
  <c r="U8" i="37" s="1"/>
  <c r="T7" i="37"/>
  <c r="T8" i="37"/>
  <c r="S7" i="37"/>
  <c r="S8" i="37" s="1"/>
  <c r="R7" i="37"/>
  <c r="R8" i="37"/>
  <c r="Q7" i="37"/>
  <c r="Q8" i="37" s="1"/>
  <c r="P7" i="37"/>
  <c r="P8" i="37"/>
  <c r="O7" i="37"/>
  <c r="N7" i="37"/>
  <c r="N8" i="37"/>
  <c r="M7" i="37"/>
  <c r="M8" i="37" s="1"/>
  <c r="L7" i="37"/>
  <c r="L8" i="37"/>
  <c r="K7" i="37"/>
  <c r="K8" i="37" s="1"/>
  <c r="J7" i="37"/>
  <c r="J8" i="37"/>
  <c r="I7" i="37"/>
  <c r="I8" i="37" s="1"/>
  <c r="H7" i="37"/>
  <c r="H8" i="37"/>
  <c r="G7" i="37"/>
  <c r="G8" i="37" s="1"/>
  <c r="F7" i="37"/>
  <c r="F8" i="37"/>
  <c r="E7" i="37"/>
  <c r="D7" i="37"/>
  <c r="D8" i="37"/>
  <c r="C8" i="37"/>
  <c r="L4" i="36"/>
  <c r="L5" i="36" s="1"/>
  <c r="I4" i="36"/>
  <c r="C4" i="32"/>
  <c r="B10" i="36"/>
  <c r="B11" i="36"/>
  <c r="B12" i="36" s="1"/>
  <c r="B16" i="36"/>
  <c r="B17" i="36" s="1"/>
  <c r="B13" i="36"/>
  <c r="B14" i="36"/>
  <c r="V7" i="36"/>
  <c r="V4" i="36" s="1"/>
  <c r="V8" i="36"/>
  <c r="U7" i="36"/>
  <c r="U4" i="36" s="1"/>
  <c r="U5" i="36" s="1"/>
  <c r="T7" i="36"/>
  <c r="S7" i="36"/>
  <c r="S4" i="36" s="1"/>
  <c r="S5" i="36" s="1"/>
  <c r="S8" i="36"/>
  <c r="R7" i="36"/>
  <c r="R4" i="36" s="1"/>
  <c r="R5" i="36" s="1"/>
  <c r="R8" i="36"/>
  <c r="Q7" i="36"/>
  <c r="P7" i="36"/>
  <c r="P4" i="36" s="1"/>
  <c r="P5" i="36" s="1"/>
  <c r="P8" i="36"/>
  <c r="O7" i="36"/>
  <c r="N7" i="36"/>
  <c r="N8" i="36" s="1"/>
  <c r="N4" i="36"/>
  <c r="N5" i="36"/>
  <c r="M7" i="36"/>
  <c r="M4" i="36"/>
  <c r="M5" i="36" s="1"/>
  <c r="M8" i="36"/>
  <c r="L7" i="36"/>
  <c r="L8" i="36"/>
  <c r="K7" i="36"/>
  <c r="K8" i="36" s="1"/>
  <c r="J7" i="36"/>
  <c r="I7" i="36"/>
  <c r="I8" i="36"/>
  <c r="H7" i="36"/>
  <c r="G7" i="36"/>
  <c r="G8" i="36" s="1"/>
  <c r="F7" i="36"/>
  <c r="F8" i="36" s="1"/>
  <c r="F4" i="36"/>
  <c r="E7" i="36"/>
  <c r="E4" i="36"/>
  <c r="E8" i="36"/>
  <c r="D7" i="36"/>
  <c r="D4" i="36"/>
  <c r="D5" i="36"/>
  <c r="D8" i="36"/>
  <c r="C7" i="36"/>
  <c r="C4" i="36" s="1"/>
  <c r="C5" i="36" s="1"/>
  <c r="C8" i="36"/>
  <c r="E5" i="36"/>
  <c r="S7" i="35"/>
  <c r="S8" i="35" s="1"/>
  <c r="O7" i="35"/>
  <c r="O8" i="35"/>
  <c r="K7" i="35"/>
  <c r="K8" i="35" s="1"/>
  <c r="G7" i="35"/>
  <c r="G8" i="35"/>
  <c r="B10" i="35"/>
  <c r="B11" i="35" s="1"/>
  <c r="B16" i="35"/>
  <c r="B17" i="35"/>
  <c r="B13" i="35"/>
  <c r="B14" i="35" s="1"/>
  <c r="V7" i="35"/>
  <c r="V8" i="35"/>
  <c r="U7" i="35"/>
  <c r="U8" i="35" s="1"/>
  <c r="T7" i="35"/>
  <c r="T8" i="35"/>
  <c r="R7" i="35"/>
  <c r="R8" i="35" s="1"/>
  <c r="Q7" i="35"/>
  <c r="Q8" i="35"/>
  <c r="P7" i="35"/>
  <c r="P8" i="35" s="1"/>
  <c r="N7" i="35"/>
  <c r="N8" i="35"/>
  <c r="M7" i="35"/>
  <c r="M8" i="35" s="1"/>
  <c r="L7" i="35"/>
  <c r="L8" i="35"/>
  <c r="J7" i="35"/>
  <c r="J8" i="35" s="1"/>
  <c r="I7" i="35"/>
  <c r="I8" i="35"/>
  <c r="H7" i="35"/>
  <c r="H8" i="35" s="1"/>
  <c r="F7" i="35"/>
  <c r="F8" i="35"/>
  <c r="E7" i="35"/>
  <c r="E8" i="35" s="1"/>
  <c r="D7" i="35"/>
  <c r="D8" i="35"/>
  <c r="S4" i="35"/>
  <c r="S5" i="35" s="1"/>
  <c r="H4" i="35"/>
  <c r="H5" i="35" s="1"/>
  <c r="C7" i="34"/>
  <c r="B16" i="34"/>
  <c r="B17" i="34"/>
  <c r="B13" i="34"/>
  <c r="B14" i="34"/>
  <c r="B10" i="34"/>
  <c r="B11" i="34"/>
  <c r="C12" i="34" s="1"/>
  <c r="E8" i="34"/>
  <c r="V7" i="34"/>
  <c r="V8" i="34"/>
  <c r="U7" i="34"/>
  <c r="U8" i="34"/>
  <c r="T7" i="34"/>
  <c r="T8" i="34"/>
  <c r="S7" i="34"/>
  <c r="S8" i="34"/>
  <c r="R7" i="34"/>
  <c r="R8" i="34"/>
  <c r="Q7" i="34"/>
  <c r="Q8" i="34"/>
  <c r="P7" i="34"/>
  <c r="P8" i="34"/>
  <c r="O7" i="34"/>
  <c r="O8" i="34"/>
  <c r="N7" i="34"/>
  <c r="N8" i="34"/>
  <c r="M7" i="34"/>
  <c r="M8" i="34"/>
  <c r="L7" i="34"/>
  <c r="L8" i="34"/>
  <c r="K7" i="34"/>
  <c r="K8" i="34"/>
  <c r="J7" i="34"/>
  <c r="J8" i="34"/>
  <c r="I7" i="34"/>
  <c r="I8" i="34"/>
  <c r="H7" i="34"/>
  <c r="H8" i="34"/>
  <c r="G7" i="34"/>
  <c r="G8" i="34"/>
  <c r="F7" i="34"/>
  <c r="F8" i="34"/>
  <c r="E7" i="34"/>
  <c r="D7" i="34"/>
  <c r="D8" i="34"/>
  <c r="B16" i="33"/>
  <c r="B17" i="33" s="1"/>
  <c r="B13" i="33"/>
  <c r="B10" i="33"/>
  <c r="B11" i="33"/>
  <c r="Q17" i="33"/>
  <c r="R17" i="33"/>
  <c r="S17" i="33"/>
  <c r="T17" i="33"/>
  <c r="U17" i="33"/>
  <c r="V17" i="33"/>
  <c r="C17" i="33"/>
  <c r="C18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Q14" i="33"/>
  <c r="R14" i="33"/>
  <c r="S14" i="33"/>
  <c r="T14" i="33"/>
  <c r="U14" i="33"/>
  <c r="V14" i="33"/>
  <c r="C14" i="33"/>
  <c r="D14" i="33"/>
  <c r="E14" i="33"/>
  <c r="F14" i="33"/>
  <c r="G14" i="33"/>
  <c r="H14" i="33"/>
  <c r="I14" i="33"/>
  <c r="J14" i="33"/>
  <c r="K14" i="33"/>
  <c r="L14" i="33"/>
  <c r="M14" i="33"/>
  <c r="N14" i="33"/>
  <c r="B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J11" i="33"/>
  <c r="K11" i="33"/>
  <c r="L11" i="33"/>
  <c r="F8" i="33"/>
  <c r="V8" i="33"/>
  <c r="C7" i="33"/>
  <c r="B16" i="32"/>
  <c r="B13" i="32"/>
  <c r="B14" i="32" s="1"/>
  <c r="B10" i="32"/>
  <c r="B11" i="32" s="1"/>
  <c r="C8" i="32"/>
  <c r="D8" i="32"/>
  <c r="C7" i="32"/>
  <c r="D7" i="32"/>
  <c r="C17" i="32"/>
  <c r="C14" i="32"/>
  <c r="C11" i="32"/>
  <c r="C12" i="32" s="1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D14" i="32"/>
  <c r="O4" i="32"/>
  <c r="O4" i="35"/>
  <c r="O5" i="35" s="1"/>
  <c r="O5" i="32"/>
  <c r="P4" i="32"/>
  <c r="P4" i="35"/>
  <c r="P5" i="35" s="1"/>
  <c r="Q4" i="32"/>
  <c r="Q4" i="35" s="1"/>
  <c r="Q5" i="35"/>
  <c r="Q5" i="32"/>
  <c r="R4" i="32"/>
  <c r="S4" i="32"/>
  <c r="S5" i="32" s="1"/>
  <c r="S4" i="34"/>
  <c r="S5" i="34"/>
  <c r="T4" i="32"/>
  <c r="U4" i="32"/>
  <c r="U5" i="32"/>
  <c r="V4" i="32"/>
  <c r="E4" i="32"/>
  <c r="E5" i="32"/>
  <c r="F4" i="32"/>
  <c r="G4" i="32"/>
  <c r="G5" i="32"/>
  <c r="H4" i="32"/>
  <c r="I4" i="32"/>
  <c r="I5" i="32"/>
  <c r="J4" i="32"/>
  <c r="K4" i="32"/>
  <c r="K4" i="35" s="1"/>
  <c r="K5" i="35" s="1"/>
  <c r="K5" i="32"/>
  <c r="L4" i="32"/>
  <c r="M4" i="32"/>
  <c r="M5" i="32"/>
  <c r="N4" i="32"/>
  <c r="N4" i="34" s="1"/>
  <c r="N5" i="34" s="1"/>
  <c r="D4" i="32"/>
  <c r="D5" i="32"/>
  <c r="D4" i="29"/>
  <c r="C4" i="29"/>
  <c r="C5" i="29"/>
  <c r="B18" i="33"/>
  <c r="V7" i="33"/>
  <c r="U7" i="33"/>
  <c r="U8" i="33"/>
  <c r="T7" i="33"/>
  <c r="T8" i="33" s="1"/>
  <c r="S7" i="33"/>
  <c r="S8" i="33"/>
  <c r="R7" i="33"/>
  <c r="R8" i="33" s="1"/>
  <c r="Q7" i="33"/>
  <c r="P7" i="33"/>
  <c r="P8" i="33"/>
  <c r="O7" i="33"/>
  <c r="O8" i="33"/>
  <c r="N7" i="33"/>
  <c r="N8" i="33"/>
  <c r="M7" i="33"/>
  <c r="M8" i="33"/>
  <c r="L7" i="33"/>
  <c r="L8" i="33"/>
  <c r="K7" i="33"/>
  <c r="K4" i="34" s="1"/>
  <c r="K5" i="34" s="1"/>
  <c r="K8" i="33"/>
  <c r="J7" i="33"/>
  <c r="J8" i="33"/>
  <c r="I7" i="33"/>
  <c r="H7" i="33"/>
  <c r="H8" i="33"/>
  <c r="G7" i="33"/>
  <c r="F7" i="33"/>
  <c r="E7" i="33"/>
  <c r="D7" i="33"/>
  <c r="B15" i="32"/>
  <c r="B17" i="32"/>
  <c r="V11" i="32"/>
  <c r="U11" i="32"/>
  <c r="T11" i="32"/>
  <c r="S11" i="32"/>
  <c r="R11" i="32"/>
  <c r="Q11" i="32"/>
  <c r="P11" i="32"/>
  <c r="O11" i="32"/>
  <c r="N11" i="32"/>
  <c r="M11" i="32"/>
  <c r="L11" i="32"/>
  <c r="K11" i="32"/>
  <c r="J11" i="32"/>
  <c r="I11" i="32"/>
  <c r="H11" i="32"/>
  <c r="G11" i="32"/>
  <c r="F11" i="32"/>
  <c r="E11" i="32"/>
  <c r="V7" i="32"/>
  <c r="V8" i="32"/>
  <c r="U7" i="32"/>
  <c r="U8" i="32"/>
  <c r="S7" i="32"/>
  <c r="S8" i="32"/>
  <c r="R7" i="32"/>
  <c r="R8" i="32"/>
  <c r="Q7" i="32"/>
  <c r="Q8" i="32"/>
  <c r="O7" i="32"/>
  <c r="O8" i="32"/>
  <c r="N7" i="32"/>
  <c r="N8" i="32"/>
  <c r="M7" i="32"/>
  <c r="M8" i="32"/>
  <c r="K7" i="32"/>
  <c r="K8" i="32"/>
  <c r="J7" i="32"/>
  <c r="J8" i="32"/>
  <c r="I7" i="32"/>
  <c r="I8" i="32"/>
  <c r="G7" i="32"/>
  <c r="G8" i="32"/>
  <c r="F7" i="32"/>
  <c r="F8" i="32"/>
  <c r="E7" i="32"/>
  <c r="R7" i="31"/>
  <c r="S7" i="31"/>
  <c r="S8" i="31" s="1"/>
  <c r="T7" i="31"/>
  <c r="T8" i="31" s="1"/>
  <c r="U7" i="31"/>
  <c r="U8" i="31"/>
  <c r="M7" i="31"/>
  <c r="M8" i="31" s="1"/>
  <c r="N7" i="31"/>
  <c r="N8" i="31" s="1"/>
  <c r="O7" i="31"/>
  <c r="P7" i="31"/>
  <c r="P8" i="31"/>
  <c r="Q7" i="31"/>
  <c r="E7" i="31"/>
  <c r="E8" i="31"/>
  <c r="F7" i="31"/>
  <c r="F8" i="31"/>
  <c r="G7" i="31"/>
  <c r="H7" i="31"/>
  <c r="I7" i="31"/>
  <c r="I8" i="31"/>
  <c r="J7" i="31"/>
  <c r="K7" i="31"/>
  <c r="L7" i="31"/>
  <c r="L8" i="31"/>
  <c r="D7" i="31"/>
  <c r="C7" i="31"/>
  <c r="R5" i="31"/>
  <c r="N5" i="31"/>
  <c r="J5" i="31"/>
  <c r="F5" i="31"/>
  <c r="U17" i="31"/>
  <c r="T17" i="31"/>
  <c r="S17" i="31"/>
  <c r="R17" i="31"/>
  <c r="Q17" i="31"/>
  <c r="P17" i="31"/>
  <c r="O17" i="31"/>
  <c r="N17" i="31"/>
  <c r="M17" i="31"/>
  <c r="L17" i="31"/>
  <c r="K17" i="31"/>
  <c r="J17" i="31"/>
  <c r="I17" i="31"/>
  <c r="H17" i="31"/>
  <c r="G17" i="31"/>
  <c r="F17" i="31"/>
  <c r="E17" i="31"/>
  <c r="D17" i="31"/>
  <c r="C17" i="31"/>
  <c r="B16" i="31"/>
  <c r="B17" i="31"/>
  <c r="D18" i="31"/>
  <c r="U14" i="31"/>
  <c r="T14" i="31"/>
  <c r="S14" i="31"/>
  <c r="R14" i="31"/>
  <c r="Q14" i="31"/>
  <c r="P14" i="31"/>
  <c r="O14" i="31"/>
  <c r="N14" i="31"/>
  <c r="M14" i="31"/>
  <c r="L14" i="31"/>
  <c r="K14" i="31"/>
  <c r="J14" i="31"/>
  <c r="I14" i="31"/>
  <c r="H14" i="31"/>
  <c r="G14" i="31"/>
  <c r="F14" i="31"/>
  <c r="E14" i="31"/>
  <c r="D14" i="31"/>
  <c r="C14" i="31"/>
  <c r="B13" i="31"/>
  <c r="B14" i="31" s="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 s="1"/>
  <c r="S12" i="31" s="1"/>
  <c r="R8" i="31"/>
  <c r="Q8" i="31"/>
  <c r="O8" i="31"/>
  <c r="K8" i="31"/>
  <c r="J8" i="31"/>
  <c r="G8" i="31"/>
  <c r="D8" i="31"/>
  <c r="C8" i="31"/>
  <c r="U5" i="31"/>
  <c r="T5" i="31"/>
  <c r="S5" i="31"/>
  <c r="Q5" i="31"/>
  <c r="P5" i="31"/>
  <c r="O5" i="31"/>
  <c r="M5" i="31"/>
  <c r="L5" i="31"/>
  <c r="K5" i="31"/>
  <c r="I5" i="31"/>
  <c r="H5" i="31"/>
  <c r="G5" i="31"/>
  <c r="E5" i="31"/>
  <c r="D5" i="31"/>
  <c r="C5" i="31"/>
  <c r="C7" i="27"/>
  <c r="B7" i="27"/>
  <c r="B8" i="27" s="1"/>
  <c r="C7" i="30"/>
  <c r="S17" i="27"/>
  <c r="T17" i="27"/>
  <c r="U17" i="27"/>
  <c r="O17" i="27"/>
  <c r="O18" i="27" s="1"/>
  <c r="P17" i="27"/>
  <c r="Q17" i="27"/>
  <c r="R17" i="27"/>
  <c r="R18" i="27" s="1"/>
  <c r="G17" i="27"/>
  <c r="H17" i="27"/>
  <c r="I17" i="27"/>
  <c r="J17" i="27"/>
  <c r="K17" i="27"/>
  <c r="L17" i="27"/>
  <c r="M17" i="27"/>
  <c r="N17" i="27"/>
  <c r="D17" i="27"/>
  <c r="E17" i="27"/>
  <c r="F17" i="27"/>
  <c r="C17" i="27"/>
  <c r="C18" i="27" s="1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 s="1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 s="1"/>
  <c r="U18" i="27" s="1"/>
  <c r="B13" i="27"/>
  <c r="B14" i="27" s="1"/>
  <c r="G5" i="30"/>
  <c r="E4" i="30"/>
  <c r="E5" i="30" s="1"/>
  <c r="U4" i="30"/>
  <c r="U5" i="30" s="1"/>
  <c r="C11" i="30"/>
  <c r="D11" i="30"/>
  <c r="E11" i="30"/>
  <c r="F11" i="30"/>
  <c r="G11" i="30"/>
  <c r="H11" i="30"/>
  <c r="I11" i="30"/>
  <c r="J11" i="30"/>
  <c r="K11" i="30"/>
  <c r="L11" i="30"/>
  <c r="M11" i="30"/>
  <c r="N11" i="30"/>
  <c r="O11" i="30"/>
  <c r="P11" i="30"/>
  <c r="Q11" i="30"/>
  <c r="R11" i="30"/>
  <c r="S11" i="30"/>
  <c r="T11" i="30"/>
  <c r="U11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B14" i="30"/>
  <c r="B15" i="30" s="1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B17" i="30"/>
  <c r="B18" i="30" s="1"/>
  <c r="C7" i="25"/>
  <c r="B16" i="30"/>
  <c r="B13" i="30"/>
  <c r="B10" i="30"/>
  <c r="B11" i="30"/>
  <c r="U7" i="30"/>
  <c r="U8" i="30" s="1"/>
  <c r="T7" i="30"/>
  <c r="T8" i="30"/>
  <c r="S7" i="30"/>
  <c r="R7" i="30"/>
  <c r="R8" i="30"/>
  <c r="Q7" i="30"/>
  <c r="Q8" i="30" s="1"/>
  <c r="P7" i="30"/>
  <c r="P8" i="30"/>
  <c r="O7" i="30"/>
  <c r="O8" i="30" s="1"/>
  <c r="N7" i="30"/>
  <c r="N8" i="30"/>
  <c r="M7" i="30"/>
  <c r="M8" i="30" s="1"/>
  <c r="L7" i="30"/>
  <c r="L8" i="30"/>
  <c r="K7" i="30"/>
  <c r="K8" i="30" s="1"/>
  <c r="J7" i="30"/>
  <c r="J8" i="30"/>
  <c r="I7" i="30"/>
  <c r="I8" i="30" s="1"/>
  <c r="H7" i="30"/>
  <c r="H8" i="30"/>
  <c r="G7" i="30"/>
  <c r="G8" i="30" s="1"/>
  <c r="F7" i="30"/>
  <c r="F8" i="30"/>
  <c r="E7" i="30"/>
  <c r="E8" i="30" s="1"/>
  <c r="D7" i="30"/>
  <c r="D8" i="30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H15" i="29" s="1"/>
  <c r="G14" i="29"/>
  <c r="F14" i="29"/>
  <c r="E14" i="29"/>
  <c r="D14" i="29"/>
  <c r="C14" i="29"/>
  <c r="B13" i="29"/>
  <c r="B14" i="29"/>
  <c r="B15" i="29"/>
  <c r="B10" i="29"/>
  <c r="B11" i="29" s="1"/>
  <c r="B12" i="29" s="1"/>
  <c r="U8" i="29"/>
  <c r="T8" i="29"/>
  <c r="S8" i="29"/>
  <c r="S9" i="29" s="1"/>
  <c r="R8" i="29"/>
  <c r="Q8" i="29"/>
  <c r="P8" i="29"/>
  <c r="O8" i="29"/>
  <c r="N8" i="29"/>
  <c r="M8" i="29"/>
  <c r="L8" i="29"/>
  <c r="K8" i="29"/>
  <c r="K9" i="29"/>
  <c r="J8" i="29"/>
  <c r="I8" i="29"/>
  <c r="H8" i="29"/>
  <c r="G8" i="29"/>
  <c r="G9" i="29" s="1"/>
  <c r="F8" i="29"/>
  <c r="E8" i="29"/>
  <c r="D8" i="29"/>
  <c r="B7" i="29"/>
  <c r="B8" i="29" s="1"/>
  <c r="U4" i="29"/>
  <c r="U5" i="29"/>
  <c r="T4" i="29"/>
  <c r="T4" i="30"/>
  <c r="T5" i="30"/>
  <c r="T5" i="29"/>
  <c r="S4" i="29"/>
  <c r="R4" i="29"/>
  <c r="R4" i="30" s="1"/>
  <c r="R5" i="30" s="1"/>
  <c r="R5" i="29"/>
  <c r="Q4" i="29"/>
  <c r="P4" i="29"/>
  <c r="P5" i="29" s="1"/>
  <c r="P4" i="30"/>
  <c r="P5" i="30"/>
  <c r="O4" i="29"/>
  <c r="O4" i="30"/>
  <c r="O5" i="30" s="1"/>
  <c r="N4" i="29"/>
  <c r="N4" i="30"/>
  <c r="N5" i="30"/>
  <c r="N5" i="29"/>
  <c r="M4" i="29"/>
  <c r="M5" i="29"/>
  <c r="L4" i="29"/>
  <c r="L5" i="29" s="1"/>
  <c r="K4" i="29"/>
  <c r="K4" i="30" s="1"/>
  <c r="K5" i="30" s="1"/>
  <c r="J4" i="29"/>
  <c r="J5" i="29" s="1"/>
  <c r="J4" i="30"/>
  <c r="J5" i="30"/>
  <c r="I4" i="29"/>
  <c r="I4" i="30" s="1"/>
  <c r="I5" i="30" s="1"/>
  <c r="I5" i="29"/>
  <c r="H4" i="29"/>
  <c r="H4" i="30" s="1"/>
  <c r="H5" i="30" s="1"/>
  <c r="H5" i="29"/>
  <c r="G4" i="29"/>
  <c r="G4" i="30" s="1"/>
  <c r="F4" i="29"/>
  <c r="F5" i="29" s="1"/>
  <c r="F4" i="30"/>
  <c r="F5" i="30"/>
  <c r="E4" i="29"/>
  <c r="E5" i="29"/>
  <c r="D5" i="29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F14" i="28"/>
  <c r="G14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T14" i="28"/>
  <c r="D14" i="28"/>
  <c r="C14" i="28"/>
  <c r="U11" i="28"/>
  <c r="E11" i="28"/>
  <c r="E12" i="28" s="1"/>
  <c r="F11" i="28"/>
  <c r="G11" i="28"/>
  <c r="H11" i="28"/>
  <c r="I11" i="28"/>
  <c r="I12" i="28" s="1"/>
  <c r="J11" i="28"/>
  <c r="J12" i="28" s="1"/>
  <c r="K11" i="28"/>
  <c r="L11" i="28"/>
  <c r="M11" i="28"/>
  <c r="M12" i="28"/>
  <c r="N11" i="28"/>
  <c r="O11" i="28"/>
  <c r="P11" i="28"/>
  <c r="Q11" i="28"/>
  <c r="Q12" i="28" s="1"/>
  <c r="R11" i="28"/>
  <c r="S11" i="28"/>
  <c r="T11" i="28"/>
  <c r="T12" i="28" s="1"/>
  <c r="D11" i="28"/>
  <c r="D12" i="28" s="1"/>
  <c r="C11" i="28"/>
  <c r="B16" i="28"/>
  <c r="B13" i="28"/>
  <c r="B14" i="28" s="1"/>
  <c r="B10" i="28"/>
  <c r="B11" i="28" s="1"/>
  <c r="U12" i="28" s="1"/>
  <c r="U7" i="28"/>
  <c r="U8" i="28" s="1"/>
  <c r="T7" i="28"/>
  <c r="T8" i="28"/>
  <c r="S7" i="28"/>
  <c r="S8" i="28" s="1"/>
  <c r="R7" i="28"/>
  <c r="R8" i="28"/>
  <c r="Q7" i="28"/>
  <c r="Q8" i="28" s="1"/>
  <c r="P7" i="28"/>
  <c r="P8" i="28"/>
  <c r="O7" i="28"/>
  <c r="O8" i="28" s="1"/>
  <c r="N7" i="28"/>
  <c r="N8" i="28"/>
  <c r="M7" i="28"/>
  <c r="M8" i="28" s="1"/>
  <c r="L7" i="28"/>
  <c r="L8" i="28"/>
  <c r="K7" i="28"/>
  <c r="K8" i="28"/>
  <c r="J7" i="28"/>
  <c r="J8" i="28"/>
  <c r="I7" i="28"/>
  <c r="I8" i="28"/>
  <c r="H7" i="28"/>
  <c r="H8" i="28"/>
  <c r="G7" i="28"/>
  <c r="G8" i="28"/>
  <c r="F7" i="28"/>
  <c r="F8" i="28" s="1"/>
  <c r="E7" i="28"/>
  <c r="E8" i="28"/>
  <c r="D7" i="28"/>
  <c r="D8" i="28" s="1"/>
  <c r="C7" i="28"/>
  <c r="C8" i="28"/>
  <c r="C7" i="26"/>
  <c r="C8" i="26" s="1"/>
  <c r="E7" i="25"/>
  <c r="U17" i="26"/>
  <c r="T17" i="26"/>
  <c r="S17" i="26"/>
  <c r="R17" i="26"/>
  <c r="Q17" i="26"/>
  <c r="P17" i="26"/>
  <c r="P18" i="26" s="1"/>
  <c r="O17" i="26"/>
  <c r="N17" i="26"/>
  <c r="M17" i="26"/>
  <c r="L17" i="26"/>
  <c r="L18" i="26" s="1"/>
  <c r="K17" i="26"/>
  <c r="J17" i="26"/>
  <c r="I17" i="26"/>
  <c r="H17" i="26"/>
  <c r="G17" i="26"/>
  <c r="F17" i="26"/>
  <c r="E17" i="26"/>
  <c r="D17" i="26"/>
  <c r="C17" i="26"/>
  <c r="B16" i="26"/>
  <c r="B17" i="26"/>
  <c r="U14" i="26"/>
  <c r="U15" i="26" s="1"/>
  <c r="T14" i="26"/>
  <c r="S14" i="26"/>
  <c r="R14" i="26"/>
  <c r="Q14" i="26"/>
  <c r="Q15" i="26" s="1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4" i="26"/>
  <c r="L15" i="26" s="1"/>
  <c r="U11" i="26"/>
  <c r="T11" i="26"/>
  <c r="S11" i="26"/>
  <c r="R11" i="26"/>
  <c r="Q11" i="26"/>
  <c r="P11" i="26"/>
  <c r="O11" i="26"/>
  <c r="N11" i="26"/>
  <c r="M11" i="26"/>
  <c r="L11" i="26"/>
  <c r="K11" i="26"/>
  <c r="J11" i="26"/>
  <c r="J12" i="26" s="1"/>
  <c r="I11" i="26"/>
  <c r="H11" i="26"/>
  <c r="G11" i="26"/>
  <c r="F11" i="26"/>
  <c r="E11" i="26"/>
  <c r="D11" i="26"/>
  <c r="C11" i="26"/>
  <c r="B10" i="26"/>
  <c r="B11" i="26" s="1"/>
  <c r="G12" i="26" s="1"/>
  <c r="U7" i="26"/>
  <c r="U8" i="26"/>
  <c r="T7" i="26"/>
  <c r="T8" i="26" s="1"/>
  <c r="S7" i="26"/>
  <c r="S8" i="26"/>
  <c r="R7" i="26"/>
  <c r="R8" i="26" s="1"/>
  <c r="Q7" i="26"/>
  <c r="Q8" i="26"/>
  <c r="P7" i="26"/>
  <c r="P8" i="26" s="1"/>
  <c r="O7" i="26"/>
  <c r="O8" i="26"/>
  <c r="N7" i="26"/>
  <c r="N8" i="26" s="1"/>
  <c r="M7" i="26"/>
  <c r="M8" i="26"/>
  <c r="L7" i="26"/>
  <c r="L8" i="26" s="1"/>
  <c r="K7" i="26"/>
  <c r="K8" i="26"/>
  <c r="J7" i="26"/>
  <c r="J8" i="26" s="1"/>
  <c r="I7" i="26"/>
  <c r="I8" i="26"/>
  <c r="H7" i="26"/>
  <c r="H8" i="26" s="1"/>
  <c r="G7" i="26"/>
  <c r="G8" i="26"/>
  <c r="F7" i="26"/>
  <c r="F8" i="26" s="1"/>
  <c r="E7" i="26"/>
  <c r="E8" i="26"/>
  <c r="D7" i="26"/>
  <c r="D8" i="26" s="1"/>
  <c r="D7" i="25"/>
  <c r="D8" i="25"/>
  <c r="F7" i="25"/>
  <c r="F8" i="25" s="1"/>
  <c r="G7" i="25"/>
  <c r="H7" i="25"/>
  <c r="H8" i="25" s="1"/>
  <c r="H9" i="25" s="1"/>
  <c r="I7" i="25"/>
  <c r="I8" i="25"/>
  <c r="J7" i="25"/>
  <c r="J8" i="25" s="1"/>
  <c r="K7" i="25"/>
  <c r="K8" i="25" s="1"/>
  <c r="L7" i="25"/>
  <c r="L8" i="25"/>
  <c r="M7" i="25"/>
  <c r="M8" i="25" s="1"/>
  <c r="M9" i="25" s="1"/>
  <c r="N7" i="25"/>
  <c r="O7" i="25"/>
  <c r="P7" i="25"/>
  <c r="P8" i="25" s="1"/>
  <c r="Q7" i="25"/>
  <c r="Q8" i="25"/>
  <c r="R7" i="25"/>
  <c r="R4" i="25" s="1"/>
  <c r="S7" i="25"/>
  <c r="T7" i="25"/>
  <c r="T8" i="25"/>
  <c r="U7" i="25"/>
  <c r="C8" i="25"/>
  <c r="E8" i="25"/>
  <c r="G8" i="25"/>
  <c r="O8" i="25"/>
  <c r="B10" i="25"/>
  <c r="B11" i="25" s="1"/>
  <c r="C11" i="25"/>
  <c r="D11" i="25"/>
  <c r="E11" i="25"/>
  <c r="E12" i="25" s="1"/>
  <c r="F11" i="25"/>
  <c r="G11" i="25"/>
  <c r="H11" i="25"/>
  <c r="I11" i="25"/>
  <c r="I12" i="25" s="1"/>
  <c r="J11" i="25"/>
  <c r="K11" i="25"/>
  <c r="L11" i="25"/>
  <c r="L12" i="25"/>
  <c r="M11" i="25"/>
  <c r="N11" i="25"/>
  <c r="O11" i="25"/>
  <c r="P11" i="25"/>
  <c r="Q11" i="25"/>
  <c r="R11" i="25"/>
  <c r="S11" i="25"/>
  <c r="T11" i="25"/>
  <c r="T12" i="25" s="1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C17" i="25"/>
  <c r="C18" i="25" s="1"/>
  <c r="D17" i="25"/>
  <c r="E17" i="25"/>
  <c r="F17" i="25"/>
  <c r="G17" i="25"/>
  <c r="H17" i="25"/>
  <c r="I17" i="25"/>
  <c r="J17" i="25"/>
  <c r="K17" i="25"/>
  <c r="L17" i="25"/>
  <c r="M17" i="25"/>
  <c r="N17" i="25"/>
  <c r="O17" i="25"/>
  <c r="P17" i="25"/>
  <c r="Q17" i="25"/>
  <c r="R17" i="25"/>
  <c r="S17" i="25"/>
  <c r="S18" i="25" s="1"/>
  <c r="T17" i="25"/>
  <c r="U17" i="25"/>
  <c r="C4" i="23"/>
  <c r="C4" i="25"/>
  <c r="C5" i="25" s="1"/>
  <c r="D4" i="23"/>
  <c r="D4" i="25"/>
  <c r="E4" i="23"/>
  <c r="F4" i="23"/>
  <c r="F5" i="23"/>
  <c r="G4" i="23"/>
  <c r="G5" i="23" s="1"/>
  <c r="H4" i="23"/>
  <c r="I4" i="23"/>
  <c r="J4" i="23"/>
  <c r="J5" i="23"/>
  <c r="K4" i="23"/>
  <c r="L4" i="23"/>
  <c r="M4" i="23"/>
  <c r="N4" i="23"/>
  <c r="O4" i="23"/>
  <c r="O4" i="25"/>
  <c r="O5" i="25" s="1"/>
  <c r="P4" i="23"/>
  <c r="Q4" i="23"/>
  <c r="Q4" i="25"/>
  <c r="R4" i="23"/>
  <c r="S4" i="23"/>
  <c r="T4" i="23"/>
  <c r="T5" i="23" s="1"/>
  <c r="U4" i="23"/>
  <c r="C5" i="23"/>
  <c r="N5" i="23"/>
  <c r="O5" i="23"/>
  <c r="R5" i="23"/>
  <c r="B7" i="23"/>
  <c r="B8" i="23" s="1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 s="1"/>
  <c r="B12" i="23" s="1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U12" i="23" s="1"/>
  <c r="B13" i="23"/>
  <c r="B14" i="23" s="1"/>
  <c r="N15" i="23" s="1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 s="1"/>
  <c r="F7" i="22"/>
  <c r="F8" i="22"/>
  <c r="G7" i="22"/>
  <c r="G8" i="22" s="1"/>
  <c r="H7" i="22"/>
  <c r="H8" i="22"/>
  <c r="I7" i="22"/>
  <c r="J7" i="22"/>
  <c r="K7" i="22"/>
  <c r="K8" i="22" s="1"/>
  <c r="L7" i="22"/>
  <c r="L8" i="22" s="1"/>
  <c r="M7" i="22"/>
  <c r="N7" i="22"/>
  <c r="O7" i="22"/>
  <c r="O8" i="22" s="1"/>
  <c r="P7" i="22"/>
  <c r="P8" i="22" s="1"/>
  <c r="Q7" i="22"/>
  <c r="R7" i="22"/>
  <c r="R8" i="22" s="1"/>
  <c r="S7" i="22"/>
  <c r="S8" i="22" s="1"/>
  <c r="T7" i="22"/>
  <c r="T8" i="22" s="1"/>
  <c r="U7" i="22"/>
  <c r="I8" i="22"/>
  <c r="J8" i="22"/>
  <c r="M8" i="22"/>
  <c r="N8" i="22"/>
  <c r="Q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D8" i="21" s="1"/>
  <c r="E7" i="21"/>
  <c r="E8" i="21" s="1"/>
  <c r="F7" i="21"/>
  <c r="F8" i="21" s="1"/>
  <c r="G7" i="21"/>
  <c r="G8" i="21" s="1"/>
  <c r="H7" i="21"/>
  <c r="H8" i="21"/>
  <c r="I7" i="21"/>
  <c r="J7" i="21"/>
  <c r="J8" i="21" s="1"/>
  <c r="K7" i="21"/>
  <c r="K8" i="21" s="1"/>
  <c r="L7" i="21"/>
  <c r="L8" i="21"/>
  <c r="M7" i="21"/>
  <c r="M8" i="21" s="1"/>
  <c r="N7" i="21"/>
  <c r="N8" i="21" s="1"/>
  <c r="O7" i="21"/>
  <c r="O8" i="21" s="1"/>
  <c r="P7" i="21"/>
  <c r="P8" i="21"/>
  <c r="Q7" i="21"/>
  <c r="R7" i="21"/>
  <c r="S7" i="21"/>
  <c r="S8" i="21"/>
  <c r="T7" i="21"/>
  <c r="T8" i="21" s="1"/>
  <c r="U7" i="21"/>
  <c r="U8" i="21" s="1"/>
  <c r="I8" i="21"/>
  <c r="Q8" i="21"/>
  <c r="R8" i="21"/>
  <c r="C10" i="21"/>
  <c r="B10" i="21"/>
  <c r="B11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R11" i="21"/>
  <c r="S11" i="21"/>
  <c r="T11" i="21"/>
  <c r="U11" i="2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/>
  <c r="E7" i="20"/>
  <c r="E8" i="20" s="1"/>
  <c r="F7" i="20"/>
  <c r="G7" i="20"/>
  <c r="G8" i="20" s="1"/>
  <c r="H7" i="20"/>
  <c r="H8" i="20" s="1"/>
  <c r="I7" i="20"/>
  <c r="J7" i="20"/>
  <c r="J8" i="20" s="1"/>
  <c r="K7" i="20"/>
  <c r="K4" i="21"/>
  <c r="K5" i="21" s="1"/>
  <c r="L7" i="20"/>
  <c r="L8" i="20" s="1"/>
  <c r="M7" i="20"/>
  <c r="M8" i="20"/>
  <c r="N7" i="20"/>
  <c r="O7" i="20"/>
  <c r="O8" i="20"/>
  <c r="P7" i="20"/>
  <c r="P8" i="20" s="1"/>
  <c r="Q7" i="20"/>
  <c r="Q8" i="20"/>
  <c r="R7" i="20"/>
  <c r="R8" i="20"/>
  <c r="S7" i="20"/>
  <c r="S8" i="20" s="1"/>
  <c r="T7" i="20"/>
  <c r="T8" i="20" s="1"/>
  <c r="U7" i="20"/>
  <c r="I8" i="20"/>
  <c r="K8" i="20"/>
  <c r="U8" i="20"/>
  <c r="C10" i="20"/>
  <c r="B10" i="20"/>
  <c r="B11" i="20" s="1"/>
  <c r="C12" i="20" s="1"/>
  <c r="C11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U12" i="20" s="1"/>
  <c r="C13" i="20"/>
  <c r="B13" i="20" s="1"/>
  <c r="B14" i="20" s="1"/>
  <c r="D14" i="20"/>
  <c r="E14" i="20"/>
  <c r="F14" i="20"/>
  <c r="G14" i="20"/>
  <c r="H14" i="20"/>
  <c r="I14" i="20"/>
  <c r="J14" i="20"/>
  <c r="J15" i="20" s="1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 s="1"/>
  <c r="D4" i="19"/>
  <c r="D5" i="19" s="1"/>
  <c r="E4" i="19"/>
  <c r="E5" i="19" s="1"/>
  <c r="F4" i="19"/>
  <c r="G4" i="19"/>
  <c r="G4" i="20"/>
  <c r="G4" i="21" s="1"/>
  <c r="H4" i="19"/>
  <c r="I4" i="19"/>
  <c r="I4" i="20" s="1"/>
  <c r="J4" i="19"/>
  <c r="J5" i="19" s="1"/>
  <c r="K4" i="19"/>
  <c r="K4" i="20" s="1"/>
  <c r="L4" i="19"/>
  <c r="L5" i="19"/>
  <c r="M4" i="19"/>
  <c r="M5" i="19" s="1"/>
  <c r="N4" i="19"/>
  <c r="N5" i="19" s="1"/>
  <c r="O4" i="19"/>
  <c r="O5" i="19" s="1"/>
  <c r="P4" i="19"/>
  <c r="P4" i="20" s="1"/>
  <c r="Q4" i="19"/>
  <c r="R4" i="19"/>
  <c r="S4" i="19"/>
  <c r="S4" i="20" s="1"/>
  <c r="S5" i="20" s="1"/>
  <c r="T4" i="19"/>
  <c r="U4" i="19"/>
  <c r="U5" i="19" s="1"/>
  <c r="U4" i="20"/>
  <c r="F5" i="19"/>
  <c r="G5" i="19"/>
  <c r="I5" i="19"/>
  <c r="P5" i="19"/>
  <c r="Q5" i="19"/>
  <c r="R5" i="19"/>
  <c r="S5" i="19"/>
  <c r="B7" i="19"/>
  <c r="B8" i="19"/>
  <c r="B9" i="19" s="1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 s="1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B13" i="19"/>
  <c r="B14" i="19"/>
  <c r="K15" i="19" s="1"/>
  <c r="C14" i="19"/>
  <c r="D14" i="19"/>
  <c r="D15" i="19" s="1"/>
  <c r="E14" i="19"/>
  <c r="E15" i="19" s="1"/>
  <c r="F14" i="19"/>
  <c r="G14" i="19"/>
  <c r="H14" i="19"/>
  <c r="I14" i="19"/>
  <c r="I15" i="19" s="1"/>
  <c r="J14" i="19"/>
  <c r="J15" i="19" s="1"/>
  <c r="K14" i="19"/>
  <c r="L14" i="19"/>
  <c r="M14" i="19"/>
  <c r="N14" i="19"/>
  <c r="O14" i="19"/>
  <c r="P14" i="19"/>
  <c r="P15" i="19" s="1"/>
  <c r="Q14" i="19"/>
  <c r="R14" i="19"/>
  <c r="S14" i="19"/>
  <c r="S15" i="19"/>
  <c r="T14" i="19"/>
  <c r="T15" i="19" s="1"/>
  <c r="U14" i="19"/>
  <c r="C4" i="18"/>
  <c r="C5" i="18" s="1"/>
  <c r="D4" i="18"/>
  <c r="E4" i="18"/>
  <c r="F4" i="18"/>
  <c r="F5" i="18"/>
  <c r="G4" i="18"/>
  <c r="G5" i="18" s="1"/>
  <c r="H4" i="18"/>
  <c r="H5" i="18"/>
  <c r="I4" i="18"/>
  <c r="I5" i="18" s="1"/>
  <c r="J4" i="18"/>
  <c r="J5" i="18" s="1"/>
  <c r="K4" i="18"/>
  <c r="K5" i="18" s="1"/>
  <c r="L4" i="18"/>
  <c r="L5" i="18"/>
  <c r="M4" i="18"/>
  <c r="M5" i="18" s="1"/>
  <c r="N4" i="18"/>
  <c r="O4" i="18"/>
  <c r="O5" i="18"/>
  <c r="P4" i="18"/>
  <c r="P5" i="18" s="1"/>
  <c r="Q4" i="18"/>
  <c r="Q5" i="18"/>
  <c r="R4" i="18"/>
  <c r="R5" i="18" s="1"/>
  <c r="S4" i="18"/>
  <c r="S5" i="18" s="1"/>
  <c r="T4" i="18"/>
  <c r="U4" i="18"/>
  <c r="U5" i="18"/>
  <c r="D5" i="18"/>
  <c r="N5" i="18"/>
  <c r="T5" i="18"/>
  <c r="B7" i="18"/>
  <c r="B8" i="18" s="1"/>
  <c r="B9" i="18" s="1"/>
  <c r="C8" i="18"/>
  <c r="D8" i="18"/>
  <c r="E8" i="18"/>
  <c r="F8" i="18"/>
  <c r="G8" i="18"/>
  <c r="H8" i="18"/>
  <c r="I8" i="18"/>
  <c r="J8" i="18"/>
  <c r="K8" i="18"/>
  <c r="L8" i="18"/>
  <c r="M8" i="18"/>
  <c r="N8" i="18"/>
  <c r="O8" i="18"/>
  <c r="P8" i="18"/>
  <c r="Q8" i="18"/>
  <c r="R8" i="18"/>
  <c r="S8" i="18"/>
  <c r="T8" i="18"/>
  <c r="U8" i="18"/>
  <c r="B10" i="18"/>
  <c r="B11" i="18"/>
  <c r="B12" i="18"/>
  <c r="C11" i="18"/>
  <c r="D11" i="18"/>
  <c r="E11" i="18"/>
  <c r="F11" i="18"/>
  <c r="G11" i="18"/>
  <c r="H11" i="18"/>
  <c r="I11" i="18"/>
  <c r="J11" i="18"/>
  <c r="K11" i="18"/>
  <c r="L11" i="18"/>
  <c r="M11" i="18"/>
  <c r="N11" i="18"/>
  <c r="O11" i="18"/>
  <c r="P11" i="18"/>
  <c r="Q11" i="18"/>
  <c r="R11" i="18"/>
  <c r="S11" i="18"/>
  <c r="T11" i="18"/>
  <c r="U11" i="18"/>
  <c r="B13" i="18"/>
  <c r="B14" i="18" s="1"/>
  <c r="C14" i="18"/>
  <c r="D14" i="18"/>
  <c r="E14" i="18"/>
  <c r="F14" i="18"/>
  <c r="G14" i="18"/>
  <c r="H14" i="18"/>
  <c r="H15" i="18" s="1"/>
  <c r="I14" i="18"/>
  <c r="J14" i="18"/>
  <c r="K14" i="18"/>
  <c r="L14" i="18"/>
  <c r="M14" i="18"/>
  <c r="N14" i="18"/>
  <c r="O14" i="18"/>
  <c r="P14" i="18"/>
  <c r="P15" i="18" s="1"/>
  <c r="Q14" i="18"/>
  <c r="R14" i="18"/>
  <c r="R15" i="18" s="1"/>
  <c r="S14" i="18"/>
  <c r="T14" i="18"/>
  <c r="U14" i="18"/>
  <c r="C4" i="9"/>
  <c r="D4" i="9"/>
  <c r="D5" i="9" s="1"/>
  <c r="E4" i="9"/>
  <c r="E5" i="9"/>
  <c r="F4" i="9"/>
  <c r="G4" i="9"/>
  <c r="G5" i="9" s="1"/>
  <c r="H4" i="9"/>
  <c r="H5" i="9"/>
  <c r="I4" i="9"/>
  <c r="I5" i="9" s="1"/>
  <c r="I6" i="9" s="1"/>
  <c r="J4" i="9"/>
  <c r="K4" i="9"/>
  <c r="L4" i="9"/>
  <c r="L5" i="9" s="1"/>
  <c r="M4" i="9"/>
  <c r="M5" i="9"/>
  <c r="N4" i="9"/>
  <c r="N5" i="9" s="1"/>
  <c r="O4" i="9"/>
  <c r="O5" i="9" s="1"/>
  <c r="P4" i="9"/>
  <c r="P5" i="9"/>
  <c r="Q4" i="9"/>
  <c r="Q5" i="9" s="1"/>
  <c r="Q6" i="9" s="1"/>
  <c r="R4" i="9"/>
  <c r="S4" i="9"/>
  <c r="S5" i="9"/>
  <c r="T4" i="9"/>
  <c r="T5" i="9" s="1"/>
  <c r="U4" i="9"/>
  <c r="U5" i="9" s="1"/>
  <c r="U6" i="9" s="1"/>
  <c r="F5" i="9"/>
  <c r="F6" i="9" s="1"/>
  <c r="J5" i="9"/>
  <c r="R5" i="9"/>
  <c r="B7" i="9"/>
  <c r="B8" i="9" s="1"/>
  <c r="B9" i="9" s="1"/>
  <c r="C8" i="9"/>
  <c r="D8" i="9"/>
  <c r="D9" i="9" s="1"/>
  <c r="E8" i="9"/>
  <c r="F8" i="9"/>
  <c r="G8" i="9"/>
  <c r="H8" i="9"/>
  <c r="H9" i="9" s="1"/>
  <c r="I8" i="9"/>
  <c r="J8" i="9"/>
  <c r="K8" i="9"/>
  <c r="L8" i="9"/>
  <c r="M8" i="9"/>
  <c r="N8" i="9"/>
  <c r="O8" i="9"/>
  <c r="P8" i="9"/>
  <c r="Q8" i="9"/>
  <c r="R8" i="9"/>
  <c r="S8" i="9"/>
  <c r="S9" i="9" s="1"/>
  <c r="T8" i="9"/>
  <c r="T9" i="9" s="1"/>
  <c r="U8" i="9"/>
  <c r="U9" i="9"/>
  <c r="B10" i="9"/>
  <c r="B11" i="9" s="1"/>
  <c r="B12" i="9" s="1"/>
  <c r="C11" i="9"/>
  <c r="C12" i="9" s="1"/>
  <c r="D11" i="9"/>
  <c r="E11" i="9"/>
  <c r="E12" i="9" s="1"/>
  <c r="F11" i="9"/>
  <c r="G11" i="9"/>
  <c r="G12" i="9" s="1"/>
  <c r="H11" i="9"/>
  <c r="I11" i="9"/>
  <c r="J11" i="9"/>
  <c r="J12" i="9" s="1"/>
  <c r="K11" i="9"/>
  <c r="K12" i="9" s="1"/>
  <c r="L11" i="9"/>
  <c r="M11" i="9"/>
  <c r="N11" i="9"/>
  <c r="N12" i="9" s="1"/>
  <c r="O11" i="9"/>
  <c r="P11" i="9"/>
  <c r="Q11" i="9"/>
  <c r="R11" i="9"/>
  <c r="R12" i="9" s="1"/>
  <c r="S11" i="9"/>
  <c r="T11" i="9"/>
  <c r="T12" i="9" s="1"/>
  <c r="U11" i="9"/>
  <c r="U12" i="9" s="1"/>
  <c r="B13" i="9"/>
  <c r="B14" i="9"/>
  <c r="C14" i="9"/>
  <c r="D14" i="9"/>
  <c r="D15" i="9" s="1"/>
  <c r="E14" i="9"/>
  <c r="E15" i="9"/>
  <c r="F14" i="9"/>
  <c r="G14" i="9"/>
  <c r="G15" i="9" s="1"/>
  <c r="H14" i="9"/>
  <c r="I14" i="9"/>
  <c r="J14" i="9"/>
  <c r="K14" i="9"/>
  <c r="K15" i="9" s="1"/>
  <c r="L14" i="9"/>
  <c r="L15" i="9" s="1"/>
  <c r="M14" i="9"/>
  <c r="M15" i="9" s="1"/>
  <c r="N14" i="9"/>
  <c r="O14" i="9"/>
  <c r="O15" i="9" s="1"/>
  <c r="P14" i="9"/>
  <c r="Q14" i="9"/>
  <c r="R14" i="9"/>
  <c r="S14" i="9"/>
  <c r="S15" i="9" s="1"/>
  <c r="T14" i="9"/>
  <c r="U14" i="9"/>
  <c r="C4" i="8"/>
  <c r="D4" i="8"/>
  <c r="D5" i="8" s="1"/>
  <c r="E4" i="8"/>
  <c r="E5" i="8" s="1"/>
  <c r="F4" i="8"/>
  <c r="G4" i="8"/>
  <c r="H4" i="8"/>
  <c r="H5" i="8" s="1"/>
  <c r="I4" i="8"/>
  <c r="I5" i="8" s="1"/>
  <c r="J4" i="8"/>
  <c r="J5" i="8" s="1"/>
  <c r="K4" i="8"/>
  <c r="K5" i="8" s="1"/>
  <c r="L4" i="8"/>
  <c r="L5" i="8"/>
  <c r="M4" i="8"/>
  <c r="M5" i="8" s="1"/>
  <c r="N4" i="8"/>
  <c r="O4" i="8"/>
  <c r="P4" i="8"/>
  <c r="P5" i="8" s="1"/>
  <c r="Q4" i="8"/>
  <c r="Q5" i="8"/>
  <c r="R4" i="8"/>
  <c r="R5" i="8" s="1"/>
  <c r="S4" i="8"/>
  <c r="S5" i="8" s="1"/>
  <c r="T4" i="8"/>
  <c r="T5" i="8" s="1"/>
  <c r="U4" i="8"/>
  <c r="U5" i="8" s="1"/>
  <c r="F5" i="8"/>
  <c r="G5" i="8"/>
  <c r="N5" i="8"/>
  <c r="O5" i="8"/>
  <c r="B7" i="8"/>
  <c r="B8" i="8"/>
  <c r="B9" i="8"/>
  <c r="C8" i="8"/>
  <c r="D8" i="8"/>
  <c r="E8" i="8"/>
  <c r="F8" i="8"/>
  <c r="F9" i="8" s="1"/>
  <c r="G8" i="8"/>
  <c r="H8" i="8"/>
  <c r="I8" i="8"/>
  <c r="I9" i="8" s="1"/>
  <c r="J8" i="8"/>
  <c r="J9" i="8" s="1"/>
  <c r="K8" i="8"/>
  <c r="L8" i="8"/>
  <c r="M8" i="8"/>
  <c r="M9" i="8" s="1"/>
  <c r="N8" i="8"/>
  <c r="O8" i="8"/>
  <c r="P8" i="8"/>
  <c r="P9" i="8"/>
  <c r="Q8" i="8"/>
  <c r="Q9" i="8" s="1"/>
  <c r="R8" i="8"/>
  <c r="S8" i="8"/>
  <c r="T8" i="8"/>
  <c r="U8" i="8"/>
  <c r="U9" i="8" s="1"/>
  <c r="B10" i="8"/>
  <c r="B11" i="8"/>
  <c r="B12" i="8"/>
  <c r="C11" i="8"/>
  <c r="C12" i="8" s="1"/>
  <c r="D11" i="8"/>
  <c r="E11" i="8"/>
  <c r="F11" i="8"/>
  <c r="F12" i="8" s="1"/>
  <c r="G11" i="8"/>
  <c r="G12" i="8" s="1"/>
  <c r="H11" i="8"/>
  <c r="I11" i="8"/>
  <c r="J11" i="8"/>
  <c r="K11" i="8"/>
  <c r="L11" i="8"/>
  <c r="M11" i="8"/>
  <c r="N11" i="8"/>
  <c r="N12" i="8" s="1"/>
  <c r="O11" i="8"/>
  <c r="O12" i="8" s="1"/>
  <c r="P11" i="8"/>
  <c r="Q11" i="8"/>
  <c r="Q12" i="8"/>
  <c r="R11" i="8"/>
  <c r="R12" i="8" s="1"/>
  <c r="S11" i="8"/>
  <c r="T11" i="8"/>
  <c r="U11" i="8"/>
  <c r="U12" i="8"/>
  <c r="B13" i="8"/>
  <c r="B14" i="8"/>
  <c r="N15" i="8"/>
  <c r="C14" i="8"/>
  <c r="C15" i="8" s="1"/>
  <c r="D14" i="8"/>
  <c r="D15" i="8"/>
  <c r="E14" i="8"/>
  <c r="E15" i="8"/>
  <c r="F14" i="8"/>
  <c r="G14" i="8"/>
  <c r="H14" i="8"/>
  <c r="H15" i="8"/>
  <c r="I14" i="8"/>
  <c r="J14" i="8"/>
  <c r="K14" i="8"/>
  <c r="K15" i="8" s="1"/>
  <c r="L14" i="8"/>
  <c r="L15" i="8" s="1"/>
  <c r="M14" i="8"/>
  <c r="M15" i="8" s="1"/>
  <c r="N14" i="8"/>
  <c r="O14" i="8"/>
  <c r="O15" i="8" s="1"/>
  <c r="P14" i="8"/>
  <c r="Q14" i="8"/>
  <c r="Q15" i="8" s="1"/>
  <c r="R14" i="8"/>
  <c r="S14" i="8"/>
  <c r="S15" i="8" s="1"/>
  <c r="T14" i="8"/>
  <c r="T15" i="8"/>
  <c r="U14" i="8"/>
  <c r="C4" i="7"/>
  <c r="D4" i="7"/>
  <c r="D5" i="7" s="1"/>
  <c r="E4" i="7"/>
  <c r="F4" i="7"/>
  <c r="G4" i="7"/>
  <c r="G5" i="7"/>
  <c r="H4" i="7"/>
  <c r="H5" i="7" s="1"/>
  <c r="I4" i="7"/>
  <c r="I5" i="7" s="1"/>
  <c r="J4" i="7"/>
  <c r="J5" i="7" s="1"/>
  <c r="K4" i="7"/>
  <c r="K5" i="7" s="1"/>
  <c r="L4" i="7"/>
  <c r="M4" i="7"/>
  <c r="M5" i="7"/>
  <c r="N4" i="7"/>
  <c r="N5" i="7" s="1"/>
  <c r="O4" i="7"/>
  <c r="P4" i="7"/>
  <c r="P5" i="7"/>
  <c r="Q4" i="7"/>
  <c r="Q5" i="7" s="1"/>
  <c r="R4" i="7"/>
  <c r="S4" i="7"/>
  <c r="T4" i="7"/>
  <c r="T5" i="7" s="1"/>
  <c r="U4" i="7"/>
  <c r="U5" i="7"/>
  <c r="E5" i="7"/>
  <c r="L5" i="7"/>
  <c r="O5" i="7"/>
  <c r="R5" i="7"/>
  <c r="S5" i="7"/>
  <c r="B7" i="7"/>
  <c r="B8" i="7"/>
  <c r="B9" i="7" s="1"/>
  <c r="C8" i="7"/>
  <c r="D8" i="7"/>
  <c r="E8" i="7"/>
  <c r="F8" i="7"/>
  <c r="G8" i="7"/>
  <c r="H8" i="7"/>
  <c r="I8" i="7"/>
  <c r="I9" i="7" s="1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 s="1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J15" i="7" s="1"/>
  <c r="K14" i="7"/>
  <c r="L14" i="7"/>
  <c r="M14" i="7"/>
  <c r="N14" i="7"/>
  <c r="N15" i="7" s="1"/>
  <c r="O14" i="7"/>
  <c r="P14" i="7"/>
  <c r="Q14" i="7"/>
  <c r="R14" i="7"/>
  <c r="S14" i="7"/>
  <c r="T14" i="7"/>
  <c r="U14" i="7"/>
  <c r="C4" i="13"/>
  <c r="C5" i="13" s="1"/>
  <c r="D4" i="13"/>
  <c r="E4" i="13"/>
  <c r="E5" i="13" s="1"/>
  <c r="F4" i="13"/>
  <c r="F5" i="13"/>
  <c r="G4" i="13"/>
  <c r="H4" i="13"/>
  <c r="I4" i="13"/>
  <c r="J4" i="13"/>
  <c r="J5" i="13" s="1"/>
  <c r="K4" i="13"/>
  <c r="K5" i="13"/>
  <c r="L4" i="13"/>
  <c r="L5" i="13" s="1"/>
  <c r="M4" i="13"/>
  <c r="N4" i="13"/>
  <c r="N5" i="13"/>
  <c r="O4" i="13"/>
  <c r="O5" i="13" s="1"/>
  <c r="P4" i="13"/>
  <c r="P5" i="13"/>
  <c r="Q4" i="13"/>
  <c r="Q5" i="13" s="1"/>
  <c r="R4" i="13"/>
  <c r="S4" i="13"/>
  <c r="S5" i="13" s="1"/>
  <c r="T4" i="13"/>
  <c r="U4" i="13"/>
  <c r="U5" i="13"/>
  <c r="D5" i="13"/>
  <c r="H5" i="13"/>
  <c r="I5" i="13"/>
  <c r="I6" i="13" s="1"/>
  <c r="M5" i="13"/>
  <c r="R5" i="13"/>
  <c r="T5" i="13"/>
  <c r="B7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C11" i="13"/>
  <c r="C12" i="13" s="1"/>
  <c r="D11" i="13"/>
  <c r="E11" i="13"/>
  <c r="F11" i="13"/>
  <c r="F12" i="13" s="1"/>
  <c r="G11" i="13"/>
  <c r="H11" i="13"/>
  <c r="H12" i="13" s="1"/>
  <c r="I11" i="13"/>
  <c r="J11" i="13"/>
  <c r="K11" i="13"/>
  <c r="K12" i="13" s="1"/>
  <c r="L11" i="13"/>
  <c r="M11" i="13"/>
  <c r="N11" i="13"/>
  <c r="O11" i="13"/>
  <c r="O12" i="13" s="1"/>
  <c r="P11" i="13"/>
  <c r="Q11" i="13"/>
  <c r="R11" i="13"/>
  <c r="S11" i="13"/>
  <c r="S12" i="13" s="1"/>
  <c r="T11" i="13"/>
  <c r="U11" i="13"/>
  <c r="N12" i="13"/>
  <c r="B13" i="13"/>
  <c r="B14" i="13" s="1"/>
  <c r="C14" i="13"/>
  <c r="D14" i="13"/>
  <c r="E14" i="13"/>
  <c r="F14" i="13"/>
  <c r="G14" i="13"/>
  <c r="H14" i="13"/>
  <c r="I14" i="13"/>
  <c r="J14" i="13"/>
  <c r="J15" i="13" s="1"/>
  <c r="K14" i="13"/>
  <c r="L14" i="13"/>
  <c r="M14" i="13"/>
  <c r="N14" i="13"/>
  <c r="O14" i="13"/>
  <c r="P14" i="13"/>
  <c r="P15" i="13" s="1"/>
  <c r="Q14" i="13"/>
  <c r="R14" i="13"/>
  <c r="R15" i="13" s="1"/>
  <c r="S14" i="13"/>
  <c r="T14" i="13"/>
  <c r="U14" i="13"/>
  <c r="U15" i="13"/>
  <c r="C4" i="12"/>
  <c r="C5" i="12" s="1"/>
  <c r="D4" i="12"/>
  <c r="D5" i="12"/>
  <c r="E4" i="12"/>
  <c r="F4" i="12"/>
  <c r="F5" i="12" s="1"/>
  <c r="G4" i="12"/>
  <c r="H4" i="12"/>
  <c r="H5" i="12"/>
  <c r="I4" i="12"/>
  <c r="J4" i="12"/>
  <c r="K4" i="12"/>
  <c r="L4" i="12"/>
  <c r="L5" i="12" s="1"/>
  <c r="M4" i="12"/>
  <c r="N4" i="12"/>
  <c r="N5" i="12"/>
  <c r="O4" i="12"/>
  <c r="O5" i="12" s="1"/>
  <c r="P4" i="12"/>
  <c r="P5" i="12" s="1"/>
  <c r="Q4" i="12"/>
  <c r="Q5" i="12" s="1"/>
  <c r="R4" i="12"/>
  <c r="S4" i="12"/>
  <c r="S5" i="12" s="1"/>
  <c r="T4" i="12"/>
  <c r="T5" i="12" s="1"/>
  <c r="U4" i="12"/>
  <c r="U5" i="12" s="1"/>
  <c r="G5" i="12"/>
  <c r="I5" i="12"/>
  <c r="J5" i="12"/>
  <c r="K5" i="12"/>
  <c r="M5" i="12"/>
  <c r="R5" i="12"/>
  <c r="B7" i="12"/>
  <c r="E9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I9" i="12"/>
  <c r="N9" i="12"/>
  <c r="T9" i="12"/>
  <c r="B10" i="12"/>
  <c r="B11" i="12" s="1"/>
  <c r="C11" i="12"/>
  <c r="D11" i="12"/>
  <c r="E11" i="12"/>
  <c r="F11" i="12"/>
  <c r="F12" i="12" s="1"/>
  <c r="G11" i="12"/>
  <c r="H11" i="12"/>
  <c r="I11" i="12"/>
  <c r="J11" i="12"/>
  <c r="K11" i="12"/>
  <c r="L11" i="12"/>
  <c r="M11" i="12"/>
  <c r="N11" i="12"/>
  <c r="O11" i="12"/>
  <c r="P11" i="12"/>
  <c r="Q11" i="12"/>
  <c r="R11" i="12"/>
  <c r="S11" i="12"/>
  <c r="T11" i="12"/>
  <c r="U11" i="12"/>
  <c r="B13" i="12"/>
  <c r="B14" i="12" s="1"/>
  <c r="C14" i="12"/>
  <c r="D14" i="12"/>
  <c r="D15" i="12" s="1"/>
  <c r="E14" i="12"/>
  <c r="F14" i="12"/>
  <c r="F15" i="12"/>
  <c r="G14" i="12"/>
  <c r="H14" i="12"/>
  <c r="I14" i="12"/>
  <c r="J14" i="12"/>
  <c r="J15" i="12"/>
  <c r="K14" i="12"/>
  <c r="L14" i="12"/>
  <c r="M14" i="12"/>
  <c r="M15" i="12" s="1"/>
  <c r="N14" i="12"/>
  <c r="O14" i="12"/>
  <c r="P14" i="12"/>
  <c r="Q14" i="12"/>
  <c r="R14" i="12"/>
  <c r="S14" i="12"/>
  <c r="T14" i="12"/>
  <c r="U14" i="12"/>
  <c r="R15" i="12"/>
  <c r="C4" i="11"/>
  <c r="C5" i="11" s="1"/>
  <c r="D4" i="11"/>
  <c r="E4" i="11"/>
  <c r="F4" i="11"/>
  <c r="F5" i="11" s="1"/>
  <c r="G4" i="11"/>
  <c r="G5" i="11" s="1"/>
  <c r="H4" i="11"/>
  <c r="I4" i="11"/>
  <c r="J4" i="11"/>
  <c r="J5" i="11" s="1"/>
  <c r="K4" i="11"/>
  <c r="K5" i="11" s="1"/>
  <c r="L4" i="11"/>
  <c r="L5" i="11" s="1"/>
  <c r="M4" i="11"/>
  <c r="M5" i="11" s="1"/>
  <c r="N4" i="11"/>
  <c r="N5" i="11" s="1"/>
  <c r="O4" i="11"/>
  <c r="O5" i="11" s="1"/>
  <c r="P4" i="11"/>
  <c r="Q4" i="11"/>
  <c r="Q5" i="11"/>
  <c r="R4" i="11"/>
  <c r="R5" i="11" s="1"/>
  <c r="S4" i="11"/>
  <c r="S5" i="11"/>
  <c r="T4" i="11"/>
  <c r="T5" i="11" s="1"/>
  <c r="U4" i="11"/>
  <c r="U5" i="11" s="1"/>
  <c r="H5" i="11"/>
  <c r="I5" i="11"/>
  <c r="P5" i="11"/>
  <c r="B7" i="11"/>
  <c r="E9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M9" i="11"/>
  <c r="B10" i="11"/>
  <c r="B11" i="11"/>
  <c r="C11" i="11"/>
  <c r="D11" i="11"/>
  <c r="D12" i="11" s="1"/>
  <c r="E11" i="11"/>
  <c r="E12" i="11" s="1"/>
  <c r="F11" i="11"/>
  <c r="G11" i="11"/>
  <c r="H11" i="11"/>
  <c r="I11" i="11"/>
  <c r="J11" i="11"/>
  <c r="K11" i="11"/>
  <c r="L11" i="11"/>
  <c r="M11" i="11"/>
  <c r="N11" i="11"/>
  <c r="O11" i="11"/>
  <c r="P11" i="11"/>
  <c r="Q11" i="11"/>
  <c r="Q12" i="11" s="1"/>
  <c r="R11" i="11"/>
  <c r="S11" i="11"/>
  <c r="T11" i="11"/>
  <c r="U11" i="11"/>
  <c r="U12" i="11" s="1"/>
  <c r="B13" i="11"/>
  <c r="B14" i="11" s="1"/>
  <c r="U15" i="11" s="1"/>
  <c r="C14" i="11"/>
  <c r="D14" i="11"/>
  <c r="D15" i="11" s="1"/>
  <c r="E14" i="11"/>
  <c r="E15" i="11" s="1"/>
  <c r="F14" i="11"/>
  <c r="G14" i="11"/>
  <c r="G15" i="11"/>
  <c r="H14" i="11"/>
  <c r="H15" i="11" s="1"/>
  <c r="I14" i="11"/>
  <c r="I15" i="11" s="1"/>
  <c r="J14" i="11"/>
  <c r="K14" i="11"/>
  <c r="K15" i="11" s="1"/>
  <c r="L14" i="11"/>
  <c r="L15" i="11" s="1"/>
  <c r="M14" i="11"/>
  <c r="N14" i="11"/>
  <c r="O14" i="11"/>
  <c r="P14" i="11"/>
  <c r="P15" i="11"/>
  <c r="Q14" i="11"/>
  <c r="R14" i="11"/>
  <c r="S14" i="11"/>
  <c r="T14" i="11"/>
  <c r="T15" i="11" s="1"/>
  <c r="U14" i="11"/>
  <c r="C4" i="17"/>
  <c r="D4" i="17"/>
  <c r="D5" i="17" s="1"/>
  <c r="E4" i="17"/>
  <c r="E5" i="17" s="1"/>
  <c r="F4" i="17"/>
  <c r="F5" i="17"/>
  <c r="G4" i="17"/>
  <c r="G5" i="17" s="1"/>
  <c r="H4" i="17"/>
  <c r="I4" i="17"/>
  <c r="J4" i="17"/>
  <c r="J5" i="17" s="1"/>
  <c r="K4" i="17"/>
  <c r="L4" i="17"/>
  <c r="M4" i="17"/>
  <c r="M5" i="17" s="1"/>
  <c r="N4" i="17"/>
  <c r="N5" i="17"/>
  <c r="O4" i="17"/>
  <c r="O5" i="17" s="1"/>
  <c r="P4" i="17"/>
  <c r="Q4" i="17"/>
  <c r="R4" i="17"/>
  <c r="R5" i="17" s="1"/>
  <c r="S4" i="17"/>
  <c r="S5" i="17" s="1"/>
  <c r="T4" i="17"/>
  <c r="T5" i="17" s="1"/>
  <c r="U4" i="17"/>
  <c r="U5" i="17" s="1"/>
  <c r="C5" i="17"/>
  <c r="H5" i="17"/>
  <c r="K5" i="17"/>
  <c r="L5" i="17"/>
  <c r="P5" i="17"/>
  <c r="C7" i="17"/>
  <c r="C8" i="17" s="1"/>
  <c r="D7" i="17"/>
  <c r="D8" i="17" s="1"/>
  <c r="E7" i="17"/>
  <c r="F7" i="17"/>
  <c r="G7" i="17"/>
  <c r="H7" i="17"/>
  <c r="H8" i="17" s="1"/>
  <c r="I7" i="17"/>
  <c r="I8" i="17" s="1"/>
  <c r="J7" i="17"/>
  <c r="J8" i="17" s="1"/>
  <c r="K7" i="17"/>
  <c r="K8" i="17"/>
  <c r="L7" i="17"/>
  <c r="M7" i="17"/>
  <c r="N7" i="17"/>
  <c r="N8" i="17"/>
  <c r="O7" i="17"/>
  <c r="O8" i="17" s="1"/>
  <c r="P7" i="17"/>
  <c r="P8" i="17" s="1"/>
  <c r="Q7" i="17"/>
  <c r="R7" i="17"/>
  <c r="R8" i="17" s="1"/>
  <c r="S7" i="17"/>
  <c r="S8" i="17" s="1"/>
  <c r="T7" i="17"/>
  <c r="T8" i="17" s="1"/>
  <c r="U7" i="17"/>
  <c r="U8" i="17" s="1"/>
  <c r="E8" i="17"/>
  <c r="G8" i="17"/>
  <c r="L8" i="17"/>
  <c r="M8" i="17"/>
  <c r="Q8" i="17"/>
  <c r="B10" i="17"/>
  <c r="B11" i="17" s="1"/>
  <c r="B12" i="17" s="1"/>
  <c r="B13" i="17"/>
  <c r="B14" i="17"/>
  <c r="B15" i="17"/>
  <c r="B16" i="17"/>
  <c r="B17" i="17"/>
  <c r="B18" i="17"/>
  <c r="F18" i="25"/>
  <c r="J18" i="25"/>
  <c r="N18" i="25"/>
  <c r="R15" i="11"/>
  <c r="P12" i="20"/>
  <c r="L12" i="20"/>
  <c r="L15" i="13"/>
  <c r="E12" i="20"/>
  <c r="Q12" i="20"/>
  <c r="O12" i="20"/>
  <c r="S12" i="20"/>
  <c r="R12" i="20"/>
  <c r="E12" i="7"/>
  <c r="S4" i="21"/>
  <c r="K5" i="20"/>
  <c r="G15" i="23"/>
  <c r="O9" i="11"/>
  <c r="K9" i="11"/>
  <c r="G9" i="11"/>
  <c r="L15" i="12"/>
  <c r="T12" i="13"/>
  <c r="D12" i="13"/>
  <c r="G15" i="19"/>
  <c r="Q9" i="19"/>
  <c r="D4" i="20"/>
  <c r="T9" i="11"/>
  <c r="L9" i="11"/>
  <c r="H9" i="11"/>
  <c r="D9" i="11"/>
  <c r="I15" i="12"/>
  <c r="U12" i="13"/>
  <c r="M12" i="13"/>
  <c r="N9" i="13"/>
  <c r="F9" i="13"/>
  <c r="K15" i="7"/>
  <c r="J12" i="7"/>
  <c r="R9" i="18"/>
  <c r="Q15" i="19"/>
  <c r="U5" i="23"/>
  <c r="Q5" i="23"/>
  <c r="M5" i="23"/>
  <c r="E9" i="18"/>
  <c r="U9" i="18"/>
  <c r="D12" i="18"/>
  <c r="T12" i="18"/>
  <c r="C15" i="18"/>
  <c r="S15" i="18"/>
  <c r="G9" i="18"/>
  <c r="F12" i="18"/>
  <c r="J12" i="18"/>
  <c r="I15" i="18"/>
  <c r="M15" i="18"/>
  <c r="L9" i="19"/>
  <c r="T9" i="19"/>
  <c r="O12" i="19"/>
  <c r="S12" i="19"/>
  <c r="N15" i="19"/>
  <c r="R15" i="19"/>
  <c r="R9" i="19"/>
  <c r="I12" i="19"/>
  <c r="H15" i="19"/>
  <c r="U4" i="21"/>
  <c r="U5" i="20"/>
  <c r="I4" i="21"/>
  <c r="I5" i="20"/>
  <c r="G15" i="20"/>
  <c r="K15" i="20"/>
  <c r="O15" i="20"/>
  <c r="S15" i="20"/>
  <c r="E15" i="20"/>
  <c r="I15" i="20"/>
  <c r="M15" i="20"/>
  <c r="Q15" i="20"/>
  <c r="U15" i="20"/>
  <c r="G12" i="21"/>
  <c r="K12" i="21"/>
  <c r="I12" i="21"/>
  <c r="M12" i="21"/>
  <c r="I12" i="18"/>
  <c r="L9" i="18"/>
  <c r="U9" i="19"/>
  <c r="M9" i="19"/>
  <c r="C9" i="8"/>
  <c r="G9" i="8"/>
  <c r="K9" i="8"/>
  <c r="S9" i="8"/>
  <c r="J12" i="8"/>
  <c r="I15" i="8"/>
  <c r="U15" i="8"/>
  <c r="E9" i="8"/>
  <c r="D12" i="8"/>
  <c r="L12" i="8"/>
  <c r="P12" i="8"/>
  <c r="T12" i="8"/>
  <c r="G15" i="8"/>
  <c r="F9" i="9"/>
  <c r="J9" i="9"/>
  <c r="I12" i="9"/>
  <c r="M12" i="9"/>
  <c r="H15" i="9"/>
  <c r="P15" i="9"/>
  <c r="L9" i="9"/>
  <c r="P9" i="9"/>
  <c r="O12" i="9"/>
  <c r="B15" i="9"/>
  <c r="R15" i="9"/>
  <c r="R9" i="11"/>
  <c r="N9" i="11"/>
  <c r="J9" i="11"/>
  <c r="F9" i="11"/>
  <c r="S15" i="12"/>
  <c r="G12" i="13"/>
  <c r="T9" i="13"/>
  <c r="R12" i="7"/>
  <c r="I12" i="8"/>
  <c r="O18" i="25"/>
  <c r="K18" i="25"/>
  <c r="G18" i="25"/>
  <c r="U12" i="25"/>
  <c r="Q12" i="25"/>
  <c r="M12" i="25"/>
  <c r="F4" i="25"/>
  <c r="F4" i="26" s="1"/>
  <c r="C17" i="20"/>
  <c r="C17" i="22"/>
  <c r="T18" i="25"/>
  <c r="P18" i="25"/>
  <c r="L18" i="25"/>
  <c r="H18" i="25"/>
  <c r="D18" i="25"/>
  <c r="U18" i="25"/>
  <c r="Q18" i="25"/>
  <c r="M18" i="25"/>
  <c r="I18" i="25"/>
  <c r="K4" i="22"/>
  <c r="K5" i="22" s="1"/>
  <c r="I5" i="21"/>
  <c r="I4" i="22"/>
  <c r="I5" i="22" s="1"/>
  <c r="G4" i="22"/>
  <c r="G5" i="22"/>
  <c r="G5" i="21"/>
  <c r="B7" i="26"/>
  <c r="B8" i="26" s="1"/>
  <c r="H12" i="26"/>
  <c r="L12" i="26"/>
  <c r="P12" i="26"/>
  <c r="Q18" i="26"/>
  <c r="T18" i="26"/>
  <c r="O18" i="26"/>
  <c r="N18" i="26"/>
  <c r="H18" i="26"/>
  <c r="R18" i="26"/>
  <c r="M18" i="26"/>
  <c r="K18" i="26"/>
  <c r="J18" i="26"/>
  <c r="B18" i="26"/>
  <c r="D18" i="26"/>
  <c r="C18" i="26"/>
  <c r="I18" i="26"/>
  <c r="G18" i="26"/>
  <c r="F18" i="26"/>
  <c r="E18" i="26"/>
  <c r="U18" i="26"/>
  <c r="S18" i="26"/>
  <c r="G15" i="26"/>
  <c r="M15" i="26"/>
  <c r="K15" i="26"/>
  <c r="C15" i="26"/>
  <c r="I15" i="26"/>
  <c r="F15" i="26"/>
  <c r="B15" i="26"/>
  <c r="T15" i="26"/>
  <c r="E15" i="26"/>
  <c r="S15" i="26"/>
  <c r="R15" i="26"/>
  <c r="P15" i="26"/>
  <c r="O15" i="26"/>
  <c r="N15" i="26"/>
  <c r="H15" i="26"/>
  <c r="E12" i="26"/>
  <c r="U12" i="26"/>
  <c r="K12" i="26"/>
  <c r="I12" i="26"/>
  <c r="N12" i="26"/>
  <c r="Q12" i="26"/>
  <c r="F12" i="26"/>
  <c r="T12" i="26"/>
  <c r="M12" i="26"/>
  <c r="S12" i="26"/>
  <c r="R12" i="26"/>
  <c r="B12" i="26"/>
  <c r="O12" i="26"/>
  <c r="O15" i="28"/>
  <c r="P15" i="28"/>
  <c r="M15" i="28"/>
  <c r="Q15" i="28"/>
  <c r="S15" i="28"/>
  <c r="D15" i="28"/>
  <c r="N15" i="28"/>
  <c r="R15" i="28"/>
  <c r="H12" i="28"/>
  <c r="L12" i="28"/>
  <c r="P12" i="28"/>
  <c r="F12" i="28"/>
  <c r="N12" i="28"/>
  <c r="R12" i="28"/>
  <c r="C12" i="28"/>
  <c r="G12" i="28"/>
  <c r="K12" i="28"/>
  <c r="O12" i="28"/>
  <c r="S12" i="28"/>
  <c r="F5" i="25"/>
  <c r="T9" i="7"/>
  <c r="S15" i="13"/>
  <c r="Q15" i="11"/>
  <c r="M15" i="11"/>
  <c r="T15" i="7"/>
  <c r="U12" i="7"/>
  <c r="B15" i="7"/>
  <c r="R15" i="7"/>
  <c r="L12" i="7"/>
  <c r="O12" i="7"/>
  <c r="N12" i="7"/>
  <c r="S15" i="7"/>
  <c r="E15" i="13"/>
  <c r="P9" i="11"/>
  <c r="C9" i="11"/>
  <c r="S9" i="11"/>
  <c r="R12" i="11"/>
  <c r="B12" i="11"/>
  <c r="Q9" i="11"/>
  <c r="B8" i="11"/>
  <c r="B9" i="11"/>
  <c r="S9" i="12"/>
  <c r="O9" i="12"/>
  <c r="K9" i="12"/>
  <c r="G9" i="12"/>
  <c r="R12" i="13"/>
  <c r="S9" i="13"/>
  <c r="K9" i="13"/>
  <c r="C9" i="13"/>
  <c r="O9" i="9"/>
  <c r="Q15" i="9"/>
  <c r="F12" i="9"/>
  <c r="M9" i="9"/>
  <c r="I9" i="9"/>
  <c r="U15" i="9"/>
  <c r="K9" i="9"/>
  <c r="C9" i="9"/>
  <c r="K12" i="18"/>
  <c r="G12" i="18"/>
  <c r="J9" i="18"/>
  <c r="F9" i="18"/>
  <c r="K5" i="19"/>
  <c r="R4" i="20"/>
  <c r="O4" i="20"/>
  <c r="M4" i="20"/>
  <c r="R15" i="20"/>
  <c r="F8" i="20"/>
  <c r="F4" i="20"/>
  <c r="F4" i="21" s="1"/>
  <c r="B16" i="21"/>
  <c r="C17" i="21"/>
  <c r="B15" i="23"/>
  <c r="C5" i="9"/>
  <c r="C6" i="9" s="1"/>
  <c r="B15" i="20"/>
  <c r="P15" i="20"/>
  <c r="H15" i="20"/>
  <c r="N15" i="20"/>
  <c r="T15" i="20"/>
  <c r="F15" i="20"/>
  <c r="L15" i="20"/>
  <c r="Q4" i="26"/>
  <c r="Q5" i="25"/>
  <c r="I9" i="11"/>
  <c r="J12" i="13"/>
  <c r="O9" i="13"/>
  <c r="G9" i="13"/>
  <c r="F15" i="7"/>
  <c r="M12" i="8"/>
  <c r="E12" i="8"/>
  <c r="F15" i="18"/>
  <c r="D15" i="20"/>
  <c r="J12" i="21"/>
  <c r="P12" i="21"/>
  <c r="R12" i="21"/>
  <c r="B10" i="22"/>
  <c r="B11" i="22"/>
  <c r="F12" i="22"/>
  <c r="C11" i="22"/>
  <c r="U9" i="11"/>
  <c r="M9" i="13"/>
  <c r="H9" i="8"/>
  <c r="N9" i="8"/>
  <c r="T9" i="8"/>
  <c r="B15" i="8"/>
  <c r="J15" i="8"/>
  <c r="R15" i="8"/>
  <c r="L9" i="8"/>
  <c r="S12" i="8"/>
  <c r="R9" i="8"/>
  <c r="B15" i="18"/>
  <c r="C12" i="18"/>
  <c r="J15" i="18"/>
  <c r="O12" i="18"/>
  <c r="U12" i="18"/>
  <c r="N15" i="18"/>
  <c r="T15" i="18"/>
  <c r="E12" i="18"/>
  <c r="C7" i="20"/>
  <c r="B16" i="20"/>
  <c r="B17" i="20" s="1"/>
  <c r="B7" i="20"/>
  <c r="B8" i="20" s="1"/>
  <c r="L12" i="21"/>
  <c r="T12" i="19"/>
  <c r="D12" i="19"/>
  <c r="Q4" i="20"/>
  <c r="Q4" i="21"/>
  <c r="D12" i="21"/>
  <c r="B16" i="22"/>
  <c r="C7" i="22"/>
  <c r="C8" i="22" s="1"/>
  <c r="C9" i="22" s="1"/>
  <c r="T4" i="25"/>
  <c r="P5" i="23"/>
  <c r="L5" i="23"/>
  <c r="L4" i="25"/>
  <c r="L5" i="25" s="1"/>
  <c r="H5" i="23"/>
  <c r="H4" i="25"/>
  <c r="R18" i="25"/>
  <c r="B18" i="25"/>
  <c r="C12" i="25"/>
  <c r="N12" i="25"/>
  <c r="S12" i="25"/>
  <c r="D12" i="25"/>
  <c r="J12" i="25"/>
  <c r="O12" i="25"/>
  <c r="B12" i="25"/>
  <c r="R12" i="25"/>
  <c r="R8" i="25"/>
  <c r="R4" i="26"/>
  <c r="N8" i="25"/>
  <c r="N9" i="25" s="1"/>
  <c r="N4" i="25"/>
  <c r="N4" i="26" s="1"/>
  <c r="J4" i="25"/>
  <c r="J4" i="26"/>
  <c r="J4" i="28" s="1"/>
  <c r="J5" i="28" s="1"/>
  <c r="B4" i="19"/>
  <c r="B5" i="19" s="1"/>
  <c r="C14" i="22"/>
  <c r="B13" i="22"/>
  <c r="B14" i="22"/>
  <c r="L15" i="22"/>
  <c r="E18" i="25"/>
  <c r="B7" i="25"/>
  <c r="B14" i="25"/>
  <c r="S15" i="25"/>
  <c r="N4" i="28"/>
  <c r="N5" i="28"/>
  <c r="N5" i="26"/>
  <c r="Q5" i="20"/>
  <c r="U15" i="22"/>
  <c r="I15" i="22"/>
  <c r="J5" i="25"/>
  <c r="B7" i="22"/>
  <c r="B8" i="22" s="1"/>
  <c r="B17" i="22"/>
  <c r="R4" i="21"/>
  <c r="R5" i="21" s="1"/>
  <c r="R5" i="20"/>
  <c r="N12" i="22"/>
  <c r="D12" i="22"/>
  <c r="R12" i="22"/>
  <c r="O12" i="22"/>
  <c r="Q12" i="22"/>
  <c r="B8" i="25"/>
  <c r="T4" i="26"/>
  <c r="T4" i="28"/>
  <c r="T5" i="28" s="1"/>
  <c r="T5" i="26"/>
  <c r="T5" i="25"/>
  <c r="C8" i="20"/>
  <c r="C4" i="20"/>
  <c r="M4" i="21"/>
  <c r="M5" i="21" s="1"/>
  <c r="M5" i="20"/>
  <c r="L4" i="26"/>
  <c r="R5" i="25"/>
  <c r="C9" i="25"/>
  <c r="G9" i="25"/>
  <c r="C5" i="20"/>
  <c r="N18" i="22"/>
  <c r="B18" i="22"/>
  <c r="U18" i="22"/>
  <c r="E18" i="22"/>
  <c r="R4" i="22"/>
  <c r="R5" i="22" s="1"/>
  <c r="G15" i="29"/>
  <c r="O15" i="29"/>
  <c r="S15" i="29"/>
  <c r="K15" i="29"/>
  <c r="F15" i="29"/>
  <c r="J15" i="29"/>
  <c r="N15" i="29"/>
  <c r="R15" i="29"/>
  <c r="L15" i="29"/>
  <c r="P15" i="29"/>
  <c r="T15" i="29"/>
  <c r="E15" i="29"/>
  <c r="I15" i="29"/>
  <c r="M15" i="29"/>
  <c r="Q15" i="29"/>
  <c r="U15" i="29"/>
  <c r="B7" i="30"/>
  <c r="B8" i="30"/>
  <c r="J15" i="30"/>
  <c r="N15" i="30"/>
  <c r="R15" i="30"/>
  <c r="F18" i="30"/>
  <c r="J18" i="30"/>
  <c r="R18" i="30"/>
  <c r="C15" i="30"/>
  <c r="G15" i="30"/>
  <c r="K15" i="30"/>
  <c r="O15" i="30"/>
  <c r="S15" i="30"/>
  <c r="C18" i="30"/>
  <c r="G18" i="30"/>
  <c r="K18" i="30"/>
  <c r="O18" i="30"/>
  <c r="S18" i="30"/>
  <c r="F15" i="30"/>
  <c r="N18" i="30"/>
  <c r="D15" i="30"/>
  <c r="H15" i="30"/>
  <c r="L15" i="30"/>
  <c r="P15" i="30"/>
  <c r="T15" i="30"/>
  <c r="D18" i="30"/>
  <c r="H18" i="30"/>
  <c r="L18" i="30"/>
  <c r="P18" i="30"/>
  <c r="T18" i="30"/>
  <c r="E15" i="30"/>
  <c r="I15" i="30"/>
  <c r="M15" i="30"/>
  <c r="Q15" i="30"/>
  <c r="U15" i="30"/>
  <c r="E18" i="30"/>
  <c r="I18" i="30"/>
  <c r="M18" i="30"/>
  <c r="Q18" i="30"/>
  <c r="U18" i="30"/>
  <c r="S18" i="27"/>
  <c r="E18" i="27"/>
  <c r="P18" i="27"/>
  <c r="G18" i="27"/>
  <c r="H18" i="27"/>
  <c r="M18" i="27"/>
  <c r="T18" i="27"/>
  <c r="L18" i="27"/>
  <c r="D18" i="27"/>
  <c r="I18" i="27"/>
  <c r="Q18" i="27"/>
  <c r="B18" i="27"/>
  <c r="F18" i="27"/>
  <c r="J18" i="27"/>
  <c r="N18" i="27"/>
  <c r="R9" i="27"/>
  <c r="U9" i="27"/>
  <c r="H9" i="27"/>
  <c r="E9" i="27"/>
  <c r="P9" i="27"/>
  <c r="B9" i="27"/>
  <c r="T9" i="27"/>
  <c r="O9" i="27"/>
  <c r="L9" i="27"/>
  <c r="F9" i="27"/>
  <c r="S9" i="27"/>
  <c r="I9" i="27"/>
  <c r="M9" i="27"/>
  <c r="K9" i="27"/>
  <c r="Q9" i="27"/>
  <c r="N9" i="27"/>
  <c r="J9" i="27"/>
  <c r="G9" i="27"/>
  <c r="D9" i="27"/>
  <c r="U15" i="27"/>
  <c r="D15" i="27"/>
  <c r="R15" i="27"/>
  <c r="O15" i="27"/>
  <c r="M15" i="27"/>
  <c r="P15" i="27"/>
  <c r="H15" i="27"/>
  <c r="B15" i="27"/>
  <c r="C15" i="27"/>
  <c r="Q15" i="27"/>
  <c r="N15" i="27"/>
  <c r="L15" i="27"/>
  <c r="G15" i="27"/>
  <c r="J15" i="27"/>
  <c r="K15" i="27"/>
  <c r="I15" i="27"/>
  <c r="S15" i="27"/>
  <c r="T15" i="27"/>
  <c r="F15" i="27"/>
  <c r="E15" i="27"/>
  <c r="P12" i="27"/>
  <c r="N12" i="27"/>
  <c r="G12" i="27"/>
  <c r="U12" i="27"/>
  <c r="Q12" i="27"/>
  <c r="J12" i="27"/>
  <c r="C12" i="27"/>
  <c r="L12" i="27"/>
  <c r="E12" i="27"/>
  <c r="F12" i="27"/>
  <c r="K12" i="27"/>
  <c r="S12" i="27"/>
  <c r="T12" i="27"/>
  <c r="M12" i="27"/>
  <c r="B12" i="27"/>
  <c r="O12" i="27"/>
  <c r="H12" i="27"/>
  <c r="D12" i="27"/>
  <c r="R12" i="27"/>
  <c r="I12" i="27"/>
  <c r="C8" i="30"/>
  <c r="E12" i="30"/>
  <c r="L12" i="30"/>
  <c r="F12" i="30"/>
  <c r="I12" i="30"/>
  <c r="K12" i="30"/>
  <c r="Q12" i="30"/>
  <c r="P12" i="30"/>
  <c r="J12" i="30"/>
  <c r="U12" i="30"/>
  <c r="O12" i="30"/>
  <c r="H12" i="30"/>
  <c r="R12" i="30"/>
  <c r="B12" i="30"/>
  <c r="D12" i="30"/>
  <c r="T12" i="30"/>
  <c r="N12" i="30"/>
  <c r="S12" i="30"/>
  <c r="M12" i="30"/>
  <c r="G12" i="30"/>
  <c r="C12" i="30"/>
  <c r="B7" i="31"/>
  <c r="B8" i="31" s="1"/>
  <c r="H8" i="31"/>
  <c r="H9" i="31" s="1"/>
  <c r="I18" i="31"/>
  <c r="Q18" i="31"/>
  <c r="G18" i="31"/>
  <c r="O18" i="31"/>
  <c r="B15" i="31"/>
  <c r="P15" i="31"/>
  <c r="O15" i="31"/>
  <c r="F15" i="31"/>
  <c r="J15" i="31"/>
  <c r="G15" i="31"/>
  <c r="S15" i="31"/>
  <c r="D15" i="31"/>
  <c r="H15" i="31"/>
  <c r="L15" i="31"/>
  <c r="T15" i="31"/>
  <c r="C15" i="31"/>
  <c r="K15" i="31"/>
  <c r="E15" i="31"/>
  <c r="I15" i="31"/>
  <c r="M15" i="31"/>
  <c r="Q15" i="31"/>
  <c r="U15" i="31"/>
  <c r="E12" i="31"/>
  <c r="I12" i="31"/>
  <c r="M12" i="31"/>
  <c r="Q12" i="31"/>
  <c r="U18" i="31"/>
  <c r="L18" i="31"/>
  <c r="U12" i="31"/>
  <c r="R18" i="31"/>
  <c r="C18" i="31"/>
  <c r="H18" i="31"/>
  <c r="M18" i="31"/>
  <c r="S18" i="31"/>
  <c r="E18" i="31"/>
  <c r="K18" i="31"/>
  <c r="P18" i="31"/>
  <c r="N15" i="31"/>
  <c r="R15" i="31"/>
  <c r="F12" i="31"/>
  <c r="N12" i="31"/>
  <c r="D12" i="31"/>
  <c r="H12" i="31"/>
  <c r="L12" i="31"/>
  <c r="P12" i="31"/>
  <c r="T12" i="31"/>
  <c r="B18" i="31"/>
  <c r="F18" i="31"/>
  <c r="J18" i="31"/>
  <c r="N18" i="31"/>
  <c r="B12" i="31"/>
  <c r="J12" i="31"/>
  <c r="R12" i="31"/>
  <c r="C12" i="31"/>
  <c r="G12" i="31"/>
  <c r="K12" i="31"/>
  <c r="O12" i="31"/>
  <c r="H7" i="32"/>
  <c r="H8" i="32"/>
  <c r="L7" i="32"/>
  <c r="L8" i="32" s="1"/>
  <c r="P7" i="32"/>
  <c r="P8" i="32"/>
  <c r="T7" i="32"/>
  <c r="T8" i="32" s="1"/>
  <c r="N15" i="32"/>
  <c r="L15" i="32"/>
  <c r="U15" i="32"/>
  <c r="B12" i="33"/>
  <c r="C12" i="33"/>
  <c r="B15" i="33"/>
  <c r="D18" i="33"/>
  <c r="H18" i="33"/>
  <c r="L18" i="33"/>
  <c r="P18" i="33"/>
  <c r="T18" i="33"/>
  <c r="U18" i="32"/>
  <c r="Q18" i="32"/>
  <c r="I18" i="32"/>
  <c r="E18" i="32"/>
  <c r="P15" i="32"/>
  <c r="R15" i="32"/>
  <c r="C15" i="32"/>
  <c r="Q15" i="32"/>
  <c r="H15" i="32"/>
  <c r="J15" i="32"/>
  <c r="M15" i="32"/>
  <c r="I15" i="32"/>
  <c r="E15" i="32"/>
  <c r="S15" i="32"/>
  <c r="D15" i="32"/>
  <c r="T15" i="32"/>
  <c r="V15" i="32"/>
  <c r="F15" i="32"/>
  <c r="F12" i="32"/>
  <c r="J12" i="32"/>
  <c r="R12" i="32"/>
  <c r="V12" i="32"/>
  <c r="B18" i="32"/>
  <c r="T18" i="32"/>
  <c r="F18" i="32"/>
  <c r="V18" i="32"/>
  <c r="N18" i="32"/>
  <c r="J18" i="32"/>
  <c r="L18" i="32"/>
  <c r="O18" i="32"/>
  <c r="R18" i="32"/>
  <c r="S18" i="32"/>
  <c r="D18" i="32"/>
  <c r="M18" i="32"/>
  <c r="P18" i="32"/>
  <c r="H18" i="32"/>
  <c r="K18" i="32"/>
  <c r="G18" i="32"/>
  <c r="O15" i="32"/>
  <c r="K15" i="32"/>
  <c r="G15" i="32"/>
  <c r="L12" i="32"/>
  <c r="G12" i="32"/>
  <c r="E12" i="32"/>
  <c r="U12" i="32"/>
  <c r="H12" i="32"/>
  <c r="S12" i="32"/>
  <c r="P12" i="32"/>
  <c r="K12" i="32"/>
  <c r="I12" i="32"/>
  <c r="B12" i="32"/>
  <c r="T12" i="32"/>
  <c r="N12" i="32"/>
  <c r="D12" i="32"/>
  <c r="O12" i="32"/>
  <c r="M12" i="32"/>
  <c r="Q12" i="32"/>
  <c r="E18" i="33"/>
  <c r="I18" i="33"/>
  <c r="M18" i="33"/>
  <c r="Q18" i="33"/>
  <c r="U18" i="33"/>
  <c r="F18" i="33"/>
  <c r="J18" i="33"/>
  <c r="N18" i="33"/>
  <c r="R18" i="33"/>
  <c r="V18" i="33"/>
  <c r="R15" i="33"/>
  <c r="O4" i="33"/>
  <c r="O5" i="33" s="1"/>
  <c r="D15" i="33"/>
  <c r="H15" i="33"/>
  <c r="L15" i="33"/>
  <c r="P15" i="33"/>
  <c r="T15" i="33"/>
  <c r="S4" i="33"/>
  <c r="S5" i="33" s="1"/>
  <c r="K4" i="33"/>
  <c r="K5" i="33"/>
  <c r="F15" i="33"/>
  <c r="J15" i="33"/>
  <c r="V15" i="33"/>
  <c r="E15" i="33"/>
  <c r="I15" i="33"/>
  <c r="M15" i="33"/>
  <c r="Q15" i="33"/>
  <c r="U15" i="33"/>
  <c r="Q4" i="33"/>
  <c r="Q5" i="33" s="1"/>
  <c r="I4" i="33"/>
  <c r="I5" i="33"/>
  <c r="N15" i="33"/>
  <c r="G4" i="33"/>
  <c r="G5" i="33" s="1"/>
  <c r="G15" i="33"/>
  <c r="K15" i="33"/>
  <c r="O15" i="33"/>
  <c r="S15" i="33"/>
  <c r="U4" i="33"/>
  <c r="U5" i="33"/>
  <c r="M4" i="33"/>
  <c r="M5" i="33" s="1"/>
  <c r="D4" i="33"/>
  <c r="D5" i="33" s="1"/>
  <c r="V4" i="33"/>
  <c r="V5" i="33" s="1"/>
  <c r="R4" i="33"/>
  <c r="R5" i="33" s="1"/>
  <c r="N4" i="33"/>
  <c r="N5" i="33" s="1"/>
  <c r="J4" i="33"/>
  <c r="J5" i="33"/>
  <c r="E12" i="33"/>
  <c r="I12" i="33"/>
  <c r="M12" i="33"/>
  <c r="Q12" i="33"/>
  <c r="U12" i="33"/>
  <c r="T4" i="33"/>
  <c r="T5" i="33"/>
  <c r="P4" i="33"/>
  <c r="P5" i="33" s="1"/>
  <c r="L4" i="33"/>
  <c r="L5" i="33"/>
  <c r="H4" i="33"/>
  <c r="H5" i="33" s="1"/>
  <c r="F4" i="33"/>
  <c r="F5" i="33"/>
  <c r="D12" i="33"/>
  <c r="H12" i="33"/>
  <c r="L12" i="33"/>
  <c r="P12" i="33"/>
  <c r="T12" i="33"/>
  <c r="G18" i="33"/>
  <c r="K18" i="33"/>
  <c r="O18" i="33"/>
  <c r="S18" i="33"/>
  <c r="F12" i="33"/>
  <c r="J12" i="33"/>
  <c r="N12" i="33"/>
  <c r="R12" i="33"/>
  <c r="V12" i="33"/>
  <c r="G12" i="33"/>
  <c r="K12" i="33"/>
  <c r="O12" i="33"/>
  <c r="S12" i="33"/>
  <c r="D15" i="34"/>
  <c r="L15" i="34"/>
  <c r="T15" i="34"/>
  <c r="I15" i="34"/>
  <c r="U12" i="34"/>
  <c r="J12" i="34"/>
  <c r="V12" i="34"/>
  <c r="F12" i="34"/>
  <c r="R12" i="34"/>
  <c r="B12" i="34"/>
  <c r="N12" i="34"/>
  <c r="G12" i="34"/>
  <c r="K12" i="34"/>
  <c r="O12" i="34"/>
  <c r="S12" i="34"/>
  <c r="D12" i="34"/>
  <c r="H12" i="34"/>
  <c r="L12" i="34"/>
  <c r="P12" i="34"/>
  <c r="T12" i="34"/>
  <c r="C15" i="34"/>
  <c r="V15" i="34"/>
  <c r="R15" i="34"/>
  <c r="N15" i="34"/>
  <c r="J15" i="34"/>
  <c r="F15" i="34"/>
  <c r="B15" i="34"/>
  <c r="S15" i="34"/>
  <c r="O15" i="34"/>
  <c r="K15" i="34"/>
  <c r="G15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E12" i="34"/>
  <c r="I12" i="34"/>
  <c r="M12" i="34"/>
  <c r="Q12" i="34"/>
  <c r="C7" i="35"/>
  <c r="B7" i="35"/>
  <c r="B8" i="35"/>
  <c r="T12" i="35"/>
  <c r="P12" i="35"/>
  <c r="L12" i="35"/>
  <c r="H12" i="35"/>
  <c r="D12" i="35"/>
  <c r="S12" i="35"/>
  <c r="O12" i="35"/>
  <c r="K12" i="35"/>
  <c r="G12" i="35"/>
  <c r="C12" i="35"/>
  <c r="V12" i="35"/>
  <c r="R12" i="35"/>
  <c r="N12" i="35"/>
  <c r="J12" i="35"/>
  <c r="F12" i="35"/>
  <c r="B12" i="35"/>
  <c r="U12" i="35"/>
  <c r="Q12" i="35"/>
  <c r="M12" i="35"/>
  <c r="I12" i="35"/>
  <c r="E12" i="35"/>
  <c r="U15" i="35"/>
  <c r="Q15" i="35"/>
  <c r="M15" i="35"/>
  <c r="I15" i="35"/>
  <c r="E15" i="35"/>
  <c r="T15" i="35"/>
  <c r="P15" i="35"/>
  <c r="L15" i="35"/>
  <c r="H15" i="35"/>
  <c r="D15" i="35"/>
  <c r="S15" i="35"/>
  <c r="O15" i="35"/>
  <c r="K15" i="35"/>
  <c r="G15" i="35"/>
  <c r="C15" i="35"/>
  <c r="V15" i="35"/>
  <c r="R15" i="35"/>
  <c r="N15" i="35"/>
  <c r="J15" i="35"/>
  <c r="F15" i="35"/>
  <c r="B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C8" i="35"/>
  <c r="B15" i="36"/>
  <c r="B18" i="36"/>
  <c r="B7" i="36"/>
  <c r="B8" i="36" s="1"/>
  <c r="B18" i="37"/>
  <c r="B15" i="37"/>
  <c r="B12" i="37"/>
  <c r="R4" i="37"/>
  <c r="R5" i="37" s="1"/>
  <c r="N4" i="37"/>
  <c r="N5" i="37"/>
  <c r="S4" i="37"/>
  <c r="S5" i="37" s="1"/>
  <c r="U4" i="37"/>
  <c r="U4" i="38" s="1"/>
  <c r="M4" i="37"/>
  <c r="E4" i="37"/>
  <c r="P4" i="37"/>
  <c r="P5" i="37"/>
  <c r="L4" i="37"/>
  <c r="L5" i="37" s="1"/>
  <c r="D4" i="37"/>
  <c r="D5" i="37" s="1"/>
  <c r="J8" i="38"/>
  <c r="B7" i="38"/>
  <c r="B8" i="38" s="1"/>
  <c r="E9" i="38" s="1"/>
  <c r="C8" i="38"/>
  <c r="C9" i="38" s="1"/>
  <c r="K8" i="38"/>
  <c r="D9" i="38"/>
  <c r="C9" i="35"/>
  <c r="B9" i="36"/>
  <c r="S9" i="36"/>
  <c r="N9" i="36"/>
  <c r="R9" i="36"/>
  <c r="C9" i="36"/>
  <c r="F9" i="36"/>
  <c r="F9" i="35"/>
  <c r="B9" i="35"/>
  <c r="J9" i="35"/>
  <c r="E9" i="35"/>
  <c r="L9" i="35"/>
  <c r="F9" i="31"/>
  <c r="B9" i="31"/>
  <c r="K9" i="31"/>
  <c r="R9" i="31"/>
  <c r="P9" i="31"/>
  <c r="O9" i="30"/>
  <c r="F9" i="25"/>
  <c r="O9" i="25"/>
  <c r="B9" i="25"/>
  <c r="I9" i="25"/>
  <c r="E9" i="25"/>
  <c r="J9" i="25"/>
  <c r="R9" i="25"/>
  <c r="L9" i="25"/>
  <c r="P9" i="25"/>
  <c r="E9" i="22"/>
  <c r="I9" i="22"/>
  <c r="J9" i="22"/>
  <c r="B9" i="22"/>
  <c r="N9" i="22"/>
  <c r="L15" i="25"/>
  <c r="B15" i="25"/>
  <c r="I15" i="25"/>
  <c r="J15" i="25"/>
  <c r="J5" i="26"/>
  <c r="K5" i="9"/>
  <c r="K6" i="9"/>
  <c r="B4" i="9"/>
  <c r="B5" i="9" s="1"/>
  <c r="H6" i="9" s="1"/>
  <c r="E6" i="9"/>
  <c r="I9" i="23"/>
  <c r="D12" i="23"/>
  <c r="T12" i="23"/>
  <c r="O15" i="23"/>
  <c r="K9" i="23"/>
  <c r="J12" i="23"/>
  <c r="I15" i="23"/>
  <c r="F9" i="23"/>
  <c r="E12" i="23"/>
  <c r="P15" i="23"/>
  <c r="L9" i="23"/>
  <c r="M9" i="23"/>
  <c r="H12" i="23"/>
  <c r="C15" i="23"/>
  <c r="S15" i="23"/>
  <c r="O9" i="23"/>
  <c r="N12" i="23"/>
  <c r="M15" i="23"/>
  <c r="J9" i="23"/>
  <c r="I12" i="23"/>
  <c r="D15" i="23"/>
  <c r="T15" i="23"/>
  <c r="O12" i="23"/>
  <c r="U9" i="23"/>
  <c r="K15" i="23"/>
  <c r="F12" i="23"/>
  <c r="U15" i="23"/>
  <c r="Q12" i="23"/>
  <c r="R15" i="23"/>
  <c r="C12" i="23"/>
  <c r="L12" i="23"/>
  <c r="C9" i="23"/>
  <c r="R12" i="23"/>
  <c r="N9" i="23"/>
  <c r="H15" i="23"/>
  <c r="E9" i="23"/>
  <c r="P12" i="23"/>
  <c r="G9" i="23"/>
  <c r="E15" i="23"/>
  <c r="R9" i="23"/>
  <c r="L15" i="23"/>
  <c r="H9" i="23"/>
  <c r="P9" i="23"/>
  <c r="F15" i="23"/>
  <c r="S9" i="23"/>
  <c r="T9" i="23"/>
  <c r="K12" i="23"/>
  <c r="J15" i="23"/>
  <c r="Q15" i="23"/>
  <c r="D9" i="23"/>
  <c r="Q9" i="23"/>
  <c r="M12" i="23"/>
  <c r="G12" i="23"/>
  <c r="D4" i="26"/>
  <c r="D4" i="28" s="1"/>
  <c r="D5" i="25"/>
  <c r="U9" i="22"/>
  <c r="T18" i="20"/>
  <c r="T9" i="22"/>
  <c r="H9" i="22"/>
  <c r="F5" i="20"/>
  <c r="Q9" i="26"/>
  <c r="E15" i="12"/>
  <c r="B15" i="12"/>
  <c r="O15" i="12"/>
  <c r="K15" i="12"/>
  <c r="C15" i="12"/>
  <c r="P15" i="12"/>
  <c r="G15" i="12"/>
  <c r="F5" i="7"/>
  <c r="C15" i="22"/>
  <c r="M15" i="22"/>
  <c r="I5" i="17"/>
  <c r="H12" i="11"/>
  <c r="G12" i="11"/>
  <c r="J12" i="11"/>
  <c r="C12" i="11"/>
  <c r="M12" i="11"/>
  <c r="I12" i="11"/>
  <c r="D5" i="11"/>
  <c r="E5" i="12"/>
  <c r="Q15" i="22"/>
  <c r="F8" i="17"/>
  <c r="B7" i="17"/>
  <c r="B8" i="17" s="1"/>
  <c r="T12" i="11"/>
  <c r="H15" i="12"/>
  <c r="G5" i="13"/>
  <c r="B4" i="13"/>
  <c r="B5" i="13"/>
  <c r="N15" i="12"/>
  <c r="P9" i="12"/>
  <c r="K12" i="8"/>
  <c r="F15" i="8"/>
  <c r="D9" i="8"/>
  <c r="P15" i="8"/>
  <c r="D15" i="18"/>
  <c r="H12" i="20"/>
  <c r="I12" i="20"/>
  <c r="G12" i="20"/>
  <c r="B12" i="20"/>
  <c r="N12" i="20"/>
  <c r="T12" i="20"/>
  <c r="D12" i="20"/>
  <c r="M12" i="20"/>
  <c r="K12" i="20"/>
  <c r="J12" i="20"/>
  <c r="K12" i="11"/>
  <c r="U15" i="12"/>
  <c r="Q15" i="12"/>
  <c r="C9" i="12"/>
  <c r="F9" i="12"/>
  <c r="L9" i="12"/>
  <c r="Q9" i="12"/>
  <c r="B8" i="12"/>
  <c r="B9" i="12"/>
  <c r="H9" i="12"/>
  <c r="M9" i="12"/>
  <c r="R9" i="12"/>
  <c r="M12" i="7"/>
  <c r="G15" i="7"/>
  <c r="F12" i="25"/>
  <c r="H12" i="25"/>
  <c r="K12" i="25"/>
  <c r="P12" i="25"/>
  <c r="T15" i="12"/>
  <c r="U9" i="12"/>
  <c r="J9" i="12"/>
  <c r="S12" i="18"/>
  <c r="L15" i="18"/>
  <c r="M12" i="18"/>
  <c r="E5" i="18"/>
  <c r="B4" i="18"/>
  <c r="B5" i="18" s="1"/>
  <c r="N12" i="21"/>
  <c r="S12" i="23"/>
  <c r="J4" i="20"/>
  <c r="E4" i="20"/>
  <c r="S5" i="23"/>
  <c r="D5" i="23"/>
  <c r="O4" i="26"/>
  <c r="O5" i="26" s="1"/>
  <c r="G4" i="25"/>
  <c r="F9" i="29"/>
  <c r="J9" i="29"/>
  <c r="N9" i="29"/>
  <c r="R9" i="29"/>
  <c r="F12" i="29"/>
  <c r="J12" i="29"/>
  <c r="N12" i="29"/>
  <c r="R12" i="29"/>
  <c r="D15" i="29"/>
  <c r="T12" i="29"/>
  <c r="P12" i="29"/>
  <c r="L12" i="29"/>
  <c r="H12" i="29"/>
  <c r="D12" i="29"/>
  <c r="P9" i="29"/>
  <c r="S12" i="29"/>
  <c r="C15" i="29"/>
  <c r="C4" i="26"/>
  <c r="B7" i="34"/>
  <c r="B8" i="34"/>
  <c r="C8" i="34"/>
  <c r="U15" i="34"/>
  <c r="E15" i="34"/>
  <c r="P15" i="34"/>
  <c r="H15" i="34"/>
  <c r="Q15" i="34"/>
  <c r="M15" i="34"/>
  <c r="P12" i="19"/>
  <c r="C9" i="19"/>
  <c r="H9" i="29"/>
  <c r="L4" i="35"/>
  <c r="L5" i="35"/>
  <c r="L5" i="32"/>
  <c r="L4" i="34"/>
  <c r="L5" i="34" s="1"/>
  <c r="V4" i="35"/>
  <c r="V5" i="35" s="1"/>
  <c r="V5" i="32"/>
  <c r="V4" i="34"/>
  <c r="V5" i="34"/>
  <c r="C5" i="32"/>
  <c r="B4" i="32"/>
  <c r="C4" i="33"/>
  <c r="C5" i="33"/>
  <c r="C4" i="34"/>
  <c r="C5" i="34" s="1"/>
  <c r="C4" i="35"/>
  <c r="C5" i="35"/>
  <c r="C11" i="21"/>
  <c r="C12" i="21"/>
  <c r="G12" i="25"/>
  <c r="B12" i="28"/>
  <c r="B17" i="28"/>
  <c r="M18" i="28" s="1"/>
  <c r="E9" i="29"/>
  <c r="I9" i="29"/>
  <c r="M9" i="29"/>
  <c r="Q9" i="29"/>
  <c r="U9" i="29"/>
  <c r="U12" i="29"/>
  <c r="Q12" i="29"/>
  <c r="M12" i="29"/>
  <c r="I12" i="29"/>
  <c r="E12" i="29"/>
  <c r="T9" i="29"/>
  <c r="D9" i="29"/>
  <c r="G12" i="29"/>
  <c r="E8" i="33"/>
  <c r="E4" i="33"/>
  <c r="E5" i="33"/>
  <c r="I8" i="33"/>
  <c r="I4" i="34"/>
  <c r="I5" i="34"/>
  <c r="Q8" i="33"/>
  <c r="Q9" i="33" s="1"/>
  <c r="Q4" i="34"/>
  <c r="Q5" i="34" s="1"/>
  <c r="T18" i="31"/>
  <c r="B7" i="32"/>
  <c r="B8" i="32" s="1"/>
  <c r="M4" i="34"/>
  <c r="M5" i="34" s="1"/>
  <c r="J4" i="34"/>
  <c r="J5" i="34" s="1"/>
  <c r="J4" i="35"/>
  <c r="J5" i="35"/>
  <c r="J5" i="32"/>
  <c r="E4" i="34"/>
  <c r="E5" i="34"/>
  <c r="T4" i="35"/>
  <c r="T5" i="35" s="1"/>
  <c r="T5" i="32"/>
  <c r="B7" i="33"/>
  <c r="B8" i="33"/>
  <c r="D4" i="30"/>
  <c r="D5" i="30" s="1"/>
  <c r="C8" i="27"/>
  <c r="C9" i="27"/>
  <c r="N4" i="35"/>
  <c r="N5" i="35"/>
  <c r="N5" i="32"/>
  <c r="I4" i="35"/>
  <c r="I5" i="35" s="1"/>
  <c r="F4" i="35"/>
  <c r="F5" i="35"/>
  <c r="F5" i="32"/>
  <c r="P4" i="34"/>
  <c r="P5" i="34"/>
  <c r="P5" i="32"/>
  <c r="P6" i="32" s="1"/>
  <c r="C15" i="33"/>
  <c r="F4" i="34"/>
  <c r="F5" i="34"/>
  <c r="G5" i="29"/>
  <c r="K5" i="29"/>
  <c r="O5" i="29"/>
  <c r="S5" i="29"/>
  <c r="E8" i="32"/>
  <c r="E9" i="32" s="1"/>
  <c r="H4" i="34"/>
  <c r="H5" i="34"/>
  <c r="H5" i="32"/>
  <c r="H6" i="32" s="1"/>
  <c r="U4" i="34"/>
  <c r="U5" i="34" s="1"/>
  <c r="R4" i="34"/>
  <c r="R5" i="34"/>
  <c r="R4" i="35"/>
  <c r="R5" i="35" s="1"/>
  <c r="R5" i="32"/>
  <c r="R6" i="32" s="1"/>
  <c r="C4" i="30"/>
  <c r="C5" i="30" s="1"/>
  <c r="T4" i="34"/>
  <c r="T5" i="34"/>
  <c r="C8" i="33"/>
  <c r="E4" i="35"/>
  <c r="E5" i="35" s="1"/>
  <c r="M4" i="35"/>
  <c r="M5" i="35"/>
  <c r="U4" i="35"/>
  <c r="U5" i="35" s="1"/>
  <c r="G4" i="34"/>
  <c r="G5" i="34"/>
  <c r="O4" i="34"/>
  <c r="O5" i="34" s="1"/>
  <c r="B9" i="38"/>
  <c r="T9" i="38"/>
  <c r="Q9" i="38"/>
  <c r="P9" i="38"/>
  <c r="N9" i="38"/>
  <c r="M9" i="38"/>
  <c r="K9" i="38"/>
  <c r="R9" i="38"/>
  <c r="I9" i="38"/>
  <c r="H9" i="38"/>
  <c r="U9" i="38"/>
  <c r="J9" i="38"/>
  <c r="M6" i="18"/>
  <c r="B6" i="13"/>
  <c r="Q6" i="13"/>
  <c r="P6" i="13"/>
  <c r="E5" i="20"/>
  <c r="E4" i="21"/>
  <c r="E4" i="22" s="1"/>
  <c r="E5" i="22" s="1"/>
  <c r="P9" i="17"/>
  <c r="F4" i="22"/>
  <c r="F5" i="22" s="1"/>
  <c r="F5" i="21"/>
  <c r="B9" i="34"/>
  <c r="U9" i="34"/>
  <c r="V9" i="34"/>
  <c r="P9" i="34"/>
  <c r="J9" i="34"/>
  <c r="T9" i="34"/>
  <c r="E9" i="34"/>
  <c r="M9" i="34"/>
  <c r="F9" i="34"/>
  <c r="H9" i="34"/>
  <c r="K9" i="34"/>
  <c r="G9" i="34"/>
  <c r="R9" i="34"/>
  <c r="I9" i="34"/>
  <c r="Q9" i="34"/>
  <c r="S9" i="34"/>
  <c r="L9" i="34"/>
  <c r="N9" i="34"/>
  <c r="O9" i="34"/>
  <c r="D9" i="34"/>
  <c r="B18" i="28"/>
  <c r="J18" i="28"/>
  <c r="H18" i="28"/>
  <c r="F18" i="28"/>
  <c r="U18" i="28"/>
  <c r="B5" i="32"/>
  <c r="J6" i="13"/>
  <c r="O4" i="28"/>
  <c r="O5" i="28" s="1"/>
  <c r="F6" i="32"/>
  <c r="R9" i="33"/>
  <c r="V9" i="33"/>
  <c r="N9" i="33"/>
  <c r="U9" i="33"/>
  <c r="C9" i="32"/>
  <c r="J9" i="32"/>
  <c r="I9" i="32"/>
  <c r="F9" i="32"/>
  <c r="C6" i="32"/>
  <c r="C9" i="34"/>
  <c r="G4" i="26"/>
  <c r="G5" i="26" s="1"/>
  <c r="G5" i="25"/>
  <c r="D6" i="19"/>
  <c r="J6" i="19"/>
  <c r="G6" i="19"/>
  <c r="P6" i="19"/>
  <c r="D5" i="28"/>
  <c r="D5" i="26"/>
  <c r="N6" i="9"/>
  <c r="B6" i="9"/>
  <c r="R6" i="9"/>
  <c r="L6" i="9"/>
  <c r="D6" i="9"/>
  <c r="T6" i="9"/>
  <c r="J6" i="9"/>
  <c r="O6" i="9"/>
  <c r="M6" i="9"/>
  <c r="P6" i="9"/>
  <c r="G6" i="9"/>
  <c r="G4" i="28"/>
  <c r="G5" i="28" s="1"/>
  <c r="T6" i="32"/>
  <c r="G6" i="32"/>
  <c r="K6" i="32"/>
  <c r="M6" i="32"/>
  <c r="D6" i="32"/>
  <c r="E5" i="21"/>
  <c r="I8" i="39"/>
  <c r="M8" i="39"/>
  <c r="B7" i="39"/>
  <c r="B8" i="39" s="1"/>
  <c r="D9" i="39"/>
  <c r="P9" i="39"/>
  <c r="F8" i="39"/>
  <c r="F9" i="39" s="1"/>
  <c r="J8" i="39"/>
  <c r="J9" i="39" s="1"/>
  <c r="N8" i="39"/>
  <c r="N9" i="39" s="1"/>
  <c r="R8" i="39"/>
  <c r="R9" i="39"/>
  <c r="V8" i="39"/>
  <c r="G9" i="39"/>
  <c r="U9" i="39"/>
  <c r="C9" i="39"/>
  <c r="M9" i="39"/>
  <c r="C5" i="40"/>
  <c r="N4" i="40"/>
  <c r="N5" i="40"/>
  <c r="M8" i="40"/>
  <c r="Q8" i="40"/>
  <c r="Q9" i="40" s="1"/>
  <c r="I4" i="40"/>
  <c r="I5" i="40"/>
  <c r="E4" i="40"/>
  <c r="E5" i="40"/>
  <c r="R4" i="40"/>
  <c r="R4" i="41" s="1"/>
  <c r="R5" i="40"/>
  <c r="H4" i="40"/>
  <c r="H5" i="40"/>
  <c r="D4" i="40"/>
  <c r="D4" i="41" s="1"/>
  <c r="D5" i="41" s="1"/>
  <c r="D5" i="40"/>
  <c r="L4" i="40"/>
  <c r="L5" i="40"/>
  <c r="T4" i="40"/>
  <c r="T5" i="40" s="1"/>
  <c r="F8" i="40"/>
  <c r="F9" i="40" s="1"/>
  <c r="S9" i="40"/>
  <c r="T9" i="40"/>
  <c r="N9" i="40"/>
  <c r="R9" i="40"/>
  <c r="L9" i="40"/>
  <c r="E9" i="40"/>
  <c r="B9" i="40"/>
  <c r="P9" i="40"/>
  <c r="K9" i="40"/>
  <c r="I9" i="40"/>
  <c r="M9" i="40"/>
  <c r="O9" i="40"/>
  <c r="V9" i="40"/>
  <c r="H9" i="40"/>
  <c r="G9" i="40"/>
  <c r="U9" i="40"/>
  <c r="D9" i="41"/>
  <c r="H9" i="41"/>
  <c r="L9" i="41"/>
  <c r="P9" i="41"/>
  <c r="T9" i="41"/>
  <c r="G9" i="41"/>
  <c r="K9" i="41"/>
  <c r="J9" i="41"/>
  <c r="N9" i="41"/>
  <c r="R9" i="41"/>
  <c r="V9" i="41"/>
  <c r="O9" i="41"/>
  <c r="C9" i="41"/>
  <c r="S9" i="41"/>
  <c r="M9" i="42"/>
  <c r="N9" i="42"/>
  <c r="V9" i="42"/>
  <c r="H9" i="42"/>
  <c r="P9" i="42"/>
  <c r="J9" i="42"/>
  <c r="R9" i="42"/>
  <c r="C9" i="42"/>
  <c r="G9" i="42"/>
  <c r="K9" i="42"/>
  <c r="O9" i="42"/>
  <c r="S9" i="42"/>
  <c r="E9" i="42"/>
  <c r="U9" i="42"/>
  <c r="F9" i="42"/>
  <c r="K9" i="43"/>
  <c r="O8" i="43"/>
  <c r="D9" i="43"/>
  <c r="H9" i="43"/>
  <c r="L9" i="43"/>
  <c r="P9" i="43"/>
  <c r="E9" i="43"/>
  <c r="I9" i="43"/>
  <c r="M9" i="43"/>
  <c r="Q9" i="43"/>
  <c r="U9" i="43"/>
  <c r="T9" i="43"/>
  <c r="G9" i="43"/>
  <c r="R9" i="43"/>
  <c r="V9" i="43"/>
  <c r="O9" i="43"/>
  <c r="C9" i="43"/>
  <c r="S9" i="43"/>
  <c r="H9" i="44"/>
  <c r="L9" i="44"/>
  <c r="T9" i="44"/>
  <c r="L4" i="44"/>
  <c r="L5" i="44" s="1"/>
  <c r="T4" i="44"/>
  <c r="T5" i="44" s="1"/>
  <c r="D4" i="44"/>
  <c r="H4" i="44"/>
  <c r="C9" i="44"/>
  <c r="G9" i="44"/>
  <c r="K9" i="44"/>
  <c r="O9" i="44"/>
  <c r="S9" i="44"/>
  <c r="F4" i="44"/>
  <c r="F5" i="44" s="1"/>
  <c r="K4" i="44"/>
  <c r="V4" i="44"/>
  <c r="V5" i="44" s="1"/>
  <c r="G4" i="44"/>
  <c r="G5" i="44" s="1"/>
  <c r="R4" i="44"/>
  <c r="R5" i="44" s="1"/>
  <c r="E9" i="44"/>
  <c r="I9" i="44"/>
  <c r="M9" i="44"/>
  <c r="Q9" i="44"/>
  <c r="U9" i="44"/>
  <c r="S4" i="44"/>
  <c r="F9" i="44"/>
  <c r="J9" i="44"/>
  <c r="N9" i="44"/>
  <c r="R9" i="44"/>
  <c r="V9" i="44"/>
  <c r="P9" i="44"/>
  <c r="E4" i="44"/>
  <c r="I4" i="44"/>
  <c r="I5" i="44" s="1"/>
  <c r="M4" i="44"/>
  <c r="M5" i="44" s="1"/>
  <c r="Q4" i="44"/>
  <c r="Q5" i="44" s="1"/>
  <c r="U4" i="44"/>
  <c r="U5" i="44" s="1"/>
  <c r="B4" i="44"/>
  <c r="B5" i="44" s="1"/>
  <c r="O6" i="44"/>
  <c r="L6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P9" i="45"/>
  <c r="K9" i="45"/>
  <c r="F9" i="45"/>
  <c r="J9" i="45"/>
  <c r="N9" i="45"/>
  <c r="R9" i="45"/>
  <c r="V9" i="45"/>
  <c r="O9" i="45"/>
  <c r="Q6" i="44" l="1"/>
  <c r="V6" i="44"/>
  <c r="R6" i="44"/>
  <c r="T6" i="44"/>
  <c r="U6" i="44"/>
  <c r="F6" i="44"/>
  <c r="N6" i="44"/>
  <c r="J6" i="44"/>
  <c r="I6" i="44"/>
  <c r="P6" i="44"/>
  <c r="B6" i="44"/>
  <c r="M6" i="44"/>
  <c r="G6" i="44"/>
  <c r="T9" i="17"/>
  <c r="M9" i="17"/>
  <c r="L9" i="17"/>
  <c r="J9" i="17"/>
  <c r="B9" i="17"/>
  <c r="G9" i="17"/>
  <c r="I9" i="17"/>
  <c r="E9" i="17"/>
  <c r="F9" i="17"/>
  <c r="K9" i="17"/>
  <c r="O9" i="17"/>
  <c r="D9" i="17"/>
  <c r="S9" i="17"/>
  <c r="L4" i="28"/>
  <c r="L5" i="28" s="1"/>
  <c r="L5" i="26"/>
  <c r="P9" i="20"/>
  <c r="M9" i="20"/>
  <c r="L9" i="20"/>
  <c r="K9" i="20"/>
  <c r="I9" i="20"/>
  <c r="B9" i="20"/>
  <c r="R9" i="20"/>
  <c r="T9" i="20"/>
  <c r="J9" i="20"/>
  <c r="C9" i="20"/>
  <c r="U9" i="20"/>
  <c r="O9" i="20"/>
  <c r="E9" i="20"/>
  <c r="D9" i="20"/>
  <c r="D9" i="26"/>
  <c r="F9" i="26"/>
  <c r="H9" i="26"/>
  <c r="B9" i="26"/>
  <c r="E9" i="26"/>
  <c r="J9" i="26"/>
  <c r="L9" i="26"/>
  <c r="K9" i="26"/>
  <c r="C9" i="26"/>
  <c r="T9" i="26"/>
  <c r="G9" i="26"/>
  <c r="R9" i="26"/>
  <c r="P9" i="26"/>
  <c r="M9" i="26"/>
  <c r="N9" i="26"/>
  <c r="U9" i="26"/>
  <c r="S9" i="26"/>
  <c r="I9" i="26"/>
  <c r="Q5" i="17"/>
  <c r="Q6" i="17" s="1"/>
  <c r="B4" i="17"/>
  <c r="B5" i="17" s="1"/>
  <c r="J6" i="17"/>
  <c r="F6" i="17"/>
  <c r="D12" i="12"/>
  <c r="L12" i="12"/>
  <c r="M12" i="12"/>
  <c r="G12" i="12"/>
  <c r="J12" i="12"/>
  <c r="K12" i="12"/>
  <c r="O12" i="12"/>
  <c r="S12" i="12"/>
  <c r="B12" i="12"/>
  <c r="P12" i="12"/>
  <c r="C12" i="12"/>
  <c r="H12" i="12"/>
  <c r="S5" i="41"/>
  <c r="S4" i="42"/>
  <c r="S5" i="42" s="1"/>
  <c r="S5" i="44"/>
  <c r="S6" i="44" s="1"/>
  <c r="S4" i="45"/>
  <c r="S5" i="45" s="1"/>
  <c r="H5" i="44"/>
  <c r="H6" i="44" s="1"/>
  <c r="H4" i="45"/>
  <c r="H5" i="45" s="1"/>
  <c r="R9" i="17"/>
  <c r="E4" i="38"/>
  <c r="E5" i="37"/>
  <c r="Q9" i="30"/>
  <c r="U9" i="30"/>
  <c r="J9" i="30"/>
  <c r="N9" i="30"/>
  <c r="B9" i="30"/>
  <c r="C9" i="30"/>
  <c r="P9" i="30"/>
  <c r="F9" i="30"/>
  <c r="E9" i="30"/>
  <c r="I9" i="30"/>
  <c r="M9" i="30"/>
  <c r="D9" i="30"/>
  <c r="R9" i="30"/>
  <c r="G9" i="30"/>
  <c r="H9" i="30"/>
  <c r="L9" i="30"/>
  <c r="K9" i="30"/>
  <c r="T9" i="30"/>
  <c r="E18" i="20"/>
  <c r="O18" i="20"/>
  <c r="D18" i="20"/>
  <c r="M18" i="20"/>
  <c r="F18" i="20"/>
  <c r="N18" i="20"/>
  <c r="L18" i="20"/>
  <c r="I18" i="20"/>
  <c r="K18" i="20"/>
  <c r="P18" i="20"/>
  <c r="H18" i="20"/>
  <c r="B18" i="20"/>
  <c r="G18" i="20"/>
  <c r="R18" i="20"/>
  <c r="S18" i="20"/>
  <c r="U18" i="20"/>
  <c r="Q18" i="20"/>
  <c r="J18" i="20"/>
  <c r="D4" i="21"/>
  <c r="D5" i="20"/>
  <c r="E5" i="44"/>
  <c r="E6" i="44" s="1"/>
  <c r="E4" i="45"/>
  <c r="E5" i="45" s="1"/>
  <c r="K4" i="45"/>
  <c r="K5" i="45" s="1"/>
  <c r="K5" i="44"/>
  <c r="K6" i="44" s="1"/>
  <c r="D5" i="44"/>
  <c r="D6" i="44" s="1"/>
  <c r="D4" i="45"/>
  <c r="D5" i="45" s="1"/>
  <c r="R5" i="41"/>
  <c r="R4" i="42"/>
  <c r="R5" i="42" s="1"/>
  <c r="J6" i="18"/>
  <c r="Q6" i="18"/>
  <c r="U6" i="18"/>
  <c r="T6" i="18"/>
  <c r="B6" i="18"/>
  <c r="N6" i="18"/>
  <c r="E6" i="18"/>
  <c r="D6" i="18"/>
  <c r="G6" i="18"/>
  <c r="H6" i="18"/>
  <c r="P6" i="18"/>
  <c r="K6" i="18"/>
  <c r="B4" i="20"/>
  <c r="Q9" i="20"/>
  <c r="G9" i="20"/>
  <c r="Q5" i="21"/>
  <c r="Q4" i="22"/>
  <c r="Q5" i="22" s="1"/>
  <c r="B17" i="21"/>
  <c r="U9" i="17"/>
  <c r="C18" i="28"/>
  <c r="N18" i="28"/>
  <c r="P18" i="28"/>
  <c r="Q18" i="28"/>
  <c r="L18" i="28"/>
  <c r="S18" i="28"/>
  <c r="G18" i="28"/>
  <c r="R18" i="28"/>
  <c r="E18" i="28"/>
  <c r="O18" i="28"/>
  <c r="I18" i="28"/>
  <c r="K18" i="28"/>
  <c r="D18" i="28"/>
  <c r="T18" i="28"/>
  <c r="C5" i="26"/>
  <c r="C4" i="28"/>
  <c r="C5" i="28" s="1"/>
  <c r="J5" i="20"/>
  <c r="J4" i="21"/>
  <c r="O9" i="26"/>
  <c r="S9" i="20"/>
  <c r="S6" i="19"/>
  <c r="R6" i="19"/>
  <c r="E6" i="19"/>
  <c r="U6" i="19"/>
  <c r="I6" i="19"/>
  <c r="Q6" i="19"/>
  <c r="N6" i="19"/>
  <c r="C6" i="19"/>
  <c r="O6" i="19"/>
  <c r="F6" i="19"/>
  <c r="K6" i="19"/>
  <c r="M6" i="19"/>
  <c r="B6" i="19"/>
  <c r="F5" i="26"/>
  <c r="F4" i="28"/>
  <c r="F5" i="28" s="1"/>
  <c r="K6" i="8"/>
  <c r="B4" i="8"/>
  <c r="B5" i="8" s="1"/>
  <c r="O6" i="8" s="1"/>
  <c r="C5" i="8"/>
  <c r="R6" i="18"/>
  <c r="O6" i="18"/>
  <c r="L6" i="18"/>
  <c r="I6" i="18"/>
  <c r="F6" i="18"/>
  <c r="C6" i="18"/>
  <c r="T9" i="33"/>
  <c r="F9" i="33"/>
  <c r="B9" i="33"/>
  <c r="P9" i="33"/>
  <c r="H9" i="33"/>
  <c r="J9" i="33"/>
  <c r="O9" i="33"/>
  <c r="K9" i="33"/>
  <c r="E9" i="33"/>
  <c r="Q9" i="32"/>
  <c r="N9" i="32"/>
  <c r="U9" i="32"/>
  <c r="V9" i="32"/>
  <c r="R9" i="32"/>
  <c r="S9" i="32"/>
  <c r="K6" i="13"/>
  <c r="E6" i="13"/>
  <c r="D6" i="13"/>
  <c r="M6" i="13"/>
  <c r="N6" i="13"/>
  <c r="M4" i="38"/>
  <c r="M5" i="37"/>
  <c r="L9" i="32"/>
  <c r="G18" i="22"/>
  <c r="S18" i="22"/>
  <c r="L18" i="22"/>
  <c r="T18" i="22"/>
  <c r="F18" i="22"/>
  <c r="O18" i="22"/>
  <c r="K18" i="22"/>
  <c r="H18" i="22"/>
  <c r="P18" i="22"/>
  <c r="Q18" i="22"/>
  <c r="D18" i="22"/>
  <c r="U15" i="25"/>
  <c r="G15" i="25"/>
  <c r="H15" i="25"/>
  <c r="T15" i="25"/>
  <c r="R15" i="25"/>
  <c r="O15" i="25"/>
  <c r="D15" i="25"/>
  <c r="E15" i="25"/>
  <c r="K15" i="25"/>
  <c r="C15" i="25"/>
  <c r="F15" i="25"/>
  <c r="M15" i="25"/>
  <c r="P15" i="25"/>
  <c r="N15" i="22"/>
  <c r="S15" i="22"/>
  <c r="K15" i="22"/>
  <c r="H15" i="22"/>
  <c r="G15" i="22"/>
  <c r="D15" i="22"/>
  <c r="R15" i="22"/>
  <c r="P15" i="22"/>
  <c r="B15" i="22"/>
  <c r="O15" i="22"/>
  <c r="F15" i="22"/>
  <c r="R4" i="28"/>
  <c r="R5" i="28" s="1"/>
  <c r="R5" i="26"/>
  <c r="H5" i="25"/>
  <c r="H4" i="26"/>
  <c r="Q4" i="28"/>
  <c r="Q5" i="28" s="1"/>
  <c r="Q5" i="26"/>
  <c r="O5" i="20"/>
  <c r="O4" i="21"/>
  <c r="Q9" i="17"/>
  <c r="N9" i="17"/>
  <c r="H9" i="17"/>
  <c r="E12" i="12"/>
  <c r="T6" i="13"/>
  <c r="N6" i="8"/>
  <c r="M6" i="8"/>
  <c r="B13" i="21"/>
  <c r="B14" i="21" s="1"/>
  <c r="C14" i="21"/>
  <c r="C15" i="21" s="1"/>
  <c r="O9" i="22"/>
  <c r="E4" i="25"/>
  <c r="E5" i="23"/>
  <c r="B4" i="23"/>
  <c r="B15" i="28"/>
  <c r="H15" i="28"/>
  <c r="I15" i="28"/>
  <c r="L15" i="28"/>
  <c r="U15" i="28"/>
  <c r="T15" i="28"/>
  <c r="G15" i="28"/>
  <c r="E15" i="28"/>
  <c r="K15" i="28"/>
  <c r="F15" i="28"/>
  <c r="Q5" i="29"/>
  <c r="Q4" i="30"/>
  <c r="Q5" i="30" s="1"/>
  <c r="B4" i="29"/>
  <c r="Q9" i="31"/>
  <c r="H9" i="35"/>
  <c r="R9" i="35"/>
  <c r="V9" i="35"/>
  <c r="K9" i="35"/>
  <c r="J4" i="36"/>
  <c r="J8" i="36"/>
  <c r="J9" i="36" s="1"/>
  <c r="V9" i="36"/>
  <c r="K9" i="32"/>
  <c r="G9" i="32"/>
  <c r="D9" i="32"/>
  <c r="L9" i="33"/>
  <c r="L6" i="32"/>
  <c r="S6" i="32"/>
  <c r="E6" i="32"/>
  <c r="V6" i="32"/>
  <c r="J6" i="32"/>
  <c r="B6" i="32"/>
  <c r="I6" i="32"/>
  <c r="O6" i="32"/>
  <c r="G6" i="13"/>
  <c r="B4" i="33"/>
  <c r="B5" i="33" s="1"/>
  <c r="V6" i="33" s="1"/>
  <c r="B4" i="34"/>
  <c r="B5" i="34" s="1"/>
  <c r="F6" i="34" s="1"/>
  <c r="B4" i="35"/>
  <c r="B5" i="35" s="1"/>
  <c r="N9" i="35"/>
  <c r="P9" i="35"/>
  <c r="M9" i="35"/>
  <c r="G9" i="35"/>
  <c r="I9" i="35"/>
  <c r="Q9" i="35"/>
  <c r="U9" i="35"/>
  <c r="T9" i="35"/>
  <c r="D9" i="35"/>
  <c r="T9" i="32"/>
  <c r="H9" i="32"/>
  <c r="M9" i="31"/>
  <c r="U9" i="31"/>
  <c r="L9" i="31"/>
  <c r="T9" i="31"/>
  <c r="C9" i="31"/>
  <c r="E9" i="31"/>
  <c r="N9" i="31"/>
  <c r="D9" i="31"/>
  <c r="G9" i="31"/>
  <c r="I9" i="31"/>
  <c r="J9" i="31"/>
  <c r="S9" i="31"/>
  <c r="C18" i="22"/>
  <c r="M18" i="22"/>
  <c r="K9" i="22"/>
  <c r="S9" i="22"/>
  <c r="F9" i="22"/>
  <c r="G9" i="22"/>
  <c r="M9" i="22"/>
  <c r="D9" i="22"/>
  <c r="P9" i="22"/>
  <c r="T15" i="22"/>
  <c r="B12" i="22"/>
  <c r="J12" i="22"/>
  <c r="M12" i="22"/>
  <c r="G12" i="22"/>
  <c r="T12" i="22"/>
  <c r="E12" i="22"/>
  <c r="K12" i="22"/>
  <c r="S12" i="22"/>
  <c r="C12" i="22"/>
  <c r="L12" i="22"/>
  <c r="U12" i="22"/>
  <c r="H12" i="22"/>
  <c r="F9" i="20"/>
  <c r="U4" i="22"/>
  <c r="U5" i="22" s="1"/>
  <c r="U5" i="21"/>
  <c r="C9" i="17"/>
  <c r="T12" i="12"/>
  <c r="B4" i="12"/>
  <c r="B5" i="12" s="1"/>
  <c r="E6" i="12" s="1"/>
  <c r="B15" i="13"/>
  <c r="Q15" i="13"/>
  <c r="I15" i="13"/>
  <c r="O15" i="13"/>
  <c r="C15" i="13"/>
  <c r="F15" i="13"/>
  <c r="T15" i="13"/>
  <c r="N15" i="13"/>
  <c r="S6" i="13"/>
  <c r="F6" i="13"/>
  <c r="C6" i="13"/>
  <c r="M15" i="7"/>
  <c r="H9" i="7"/>
  <c r="N9" i="7"/>
  <c r="U9" i="7"/>
  <c r="D12" i="7"/>
  <c r="I15" i="7"/>
  <c r="E15" i="7"/>
  <c r="Q12" i="7"/>
  <c r="F12" i="7"/>
  <c r="O9" i="7"/>
  <c r="D9" i="7"/>
  <c r="F9" i="7"/>
  <c r="M9" i="7"/>
  <c r="U15" i="7"/>
  <c r="D15" i="7"/>
  <c r="S9" i="7"/>
  <c r="L9" i="7"/>
  <c r="J9" i="7"/>
  <c r="C15" i="7"/>
  <c r="E9" i="7"/>
  <c r="P12" i="7"/>
  <c r="Q15" i="7"/>
  <c r="T12" i="7"/>
  <c r="L15" i="7"/>
  <c r="P15" i="7"/>
  <c r="H15" i="7"/>
  <c r="I12" i="7"/>
  <c r="K9" i="7"/>
  <c r="Q9" i="7"/>
  <c r="S12" i="7"/>
  <c r="K12" i="7"/>
  <c r="G12" i="7"/>
  <c r="C12" i="7"/>
  <c r="P9" i="7"/>
  <c r="T5" i="19"/>
  <c r="T6" i="19" s="1"/>
  <c r="T4" i="20"/>
  <c r="P4" i="21"/>
  <c r="P5" i="20"/>
  <c r="L6" i="19"/>
  <c r="N8" i="20"/>
  <c r="N9" i="20" s="1"/>
  <c r="N4" i="20"/>
  <c r="H9" i="20"/>
  <c r="S18" i="21"/>
  <c r="O18" i="21"/>
  <c r="C7" i="21"/>
  <c r="R15" i="21"/>
  <c r="N15" i="21"/>
  <c r="F15" i="21"/>
  <c r="Q9" i="22"/>
  <c r="R9" i="22"/>
  <c r="B7" i="28"/>
  <c r="B8" i="28" s="1"/>
  <c r="H8" i="36"/>
  <c r="H9" i="36" s="1"/>
  <c r="H4" i="36"/>
  <c r="Q4" i="36"/>
  <c r="Q8" i="36"/>
  <c r="Q9" i="36" s="1"/>
  <c r="V5" i="36"/>
  <c r="V4" i="37"/>
  <c r="V5" i="37" s="1"/>
  <c r="I5" i="36"/>
  <c r="I4" i="37"/>
  <c r="O8" i="37"/>
  <c r="T9" i="39"/>
  <c r="K9" i="39"/>
  <c r="H9" i="39"/>
  <c r="L9" i="39"/>
  <c r="B9" i="39"/>
  <c r="I9" i="39"/>
  <c r="E9" i="39"/>
  <c r="V9" i="39"/>
  <c r="Q6" i="32"/>
  <c r="U6" i="32"/>
  <c r="M9" i="32"/>
  <c r="O9" i="32"/>
  <c r="B9" i="32"/>
  <c r="S9" i="33"/>
  <c r="M9" i="33"/>
  <c r="R6" i="13"/>
  <c r="H6" i="13"/>
  <c r="N6" i="32"/>
  <c r="Q6" i="34"/>
  <c r="I9" i="33"/>
  <c r="C6" i="34"/>
  <c r="V6" i="35"/>
  <c r="N15" i="25"/>
  <c r="Q15" i="25"/>
  <c r="O9" i="31"/>
  <c r="O9" i="35"/>
  <c r="S9" i="35"/>
  <c r="M9" i="36"/>
  <c r="P9" i="36"/>
  <c r="K9" i="36"/>
  <c r="G9" i="36"/>
  <c r="D9" i="36"/>
  <c r="L9" i="36"/>
  <c r="I9" i="36"/>
  <c r="F6" i="33"/>
  <c r="U6" i="33"/>
  <c r="I6" i="33"/>
  <c r="P9" i="32"/>
  <c r="J18" i="22"/>
  <c r="I18" i="22"/>
  <c r="I12" i="22"/>
  <c r="J15" i="22"/>
  <c r="C18" i="21"/>
  <c r="S4" i="22"/>
  <c r="S5" i="22" s="1"/>
  <c r="S5" i="21"/>
  <c r="D15" i="13"/>
  <c r="N6" i="17"/>
  <c r="D6" i="17"/>
  <c r="E5" i="11"/>
  <c r="B4" i="11"/>
  <c r="B5" i="11" s="1"/>
  <c r="T6" i="11" s="1"/>
  <c r="M15" i="13"/>
  <c r="U6" i="13"/>
  <c r="O6" i="13"/>
  <c r="L6" i="13"/>
  <c r="H6" i="8"/>
  <c r="S6" i="18"/>
  <c r="F9" i="38"/>
  <c r="U5" i="37"/>
  <c r="M4" i="22"/>
  <c r="M5" i="22" s="1"/>
  <c r="N5" i="25"/>
  <c r="N15" i="11"/>
  <c r="J15" i="11"/>
  <c r="R12" i="12"/>
  <c r="N12" i="12"/>
  <c r="G15" i="13"/>
  <c r="P12" i="13"/>
  <c r="E12" i="13"/>
  <c r="B12" i="13"/>
  <c r="R9" i="7"/>
  <c r="G9" i="7"/>
  <c r="C9" i="7"/>
  <c r="C5" i="7"/>
  <c r="B4" i="7"/>
  <c r="B5" i="7" s="1"/>
  <c r="L6" i="7" s="1"/>
  <c r="G6" i="8"/>
  <c r="S6" i="8"/>
  <c r="R9" i="9"/>
  <c r="F15" i="9"/>
  <c r="P12" i="9"/>
  <c r="I15" i="9"/>
  <c r="N9" i="9"/>
  <c r="T15" i="9"/>
  <c r="J15" i="9"/>
  <c r="S12" i="9"/>
  <c r="N15" i="9"/>
  <c r="C15" i="9"/>
  <c r="G9" i="9"/>
  <c r="H12" i="9"/>
  <c r="D12" i="9"/>
  <c r="Q9" i="9"/>
  <c r="E9" i="9"/>
  <c r="Q9" i="18"/>
  <c r="O15" i="19"/>
  <c r="R18" i="22"/>
  <c r="E15" i="22"/>
  <c r="P12" i="22"/>
  <c r="F5" i="36"/>
  <c r="F4" i="37"/>
  <c r="B7" i="37"/>
  <c r="B8" i="37" s="1"/>
  <c r="R9" i="37" s="1"/>
  <c r="E8" i="37"/>
  <c r="D6" i="11"/>
  <c r="U4" i="39"/>
  <c r="U5" i="39" s="1"/>
  <c r="U5" i="38"/>
  <c r="Q9" i="25"/>
  <c r="D9" i="25"/>
  <c r="T9" i="25"/>
  <c r="K9" i="25"/>
  <c r="C18" i="20"/>
  <c r="O15" i="11"/>
  <c r="B15" i="11"/>
  <c r="S15" i="11"/>
  <c r="S12" i="11"/>
  <c r="N12" i="11"/>
  <c r="L12" i="11"/>
  <c r="F12" i="11"/>
  <c r="U12" i="12"/>
  <c r="Q12" i="12"/>
  <c r="Q9" i="13"/>
  <c r="J9" i="13"/>
  <c r="L9" i="13"/>
  <c r="E9" i="13"/>
  <c r="I9" i="13"/>
  <c r="B8" i="13"/>
  <c r="B9" i="13" s="1"/>
  <c r="P9" i="13"/>
  <c r="R9" i="13"/>
  <c r="H9" i="13"/>
  <c r="D9" i="13"/>
  <c r="U9" i="13"/>
  <c r="R6" i="8"/>
  <c r="S6" i="9"/>
  <c r="L12" i="18"/>
  <c r="G15" i="18"/>
  <c r="I9" i="18"/>
  <c r="H12" i="18"/>
  <c r="K15" i="18"/>
  <c r="K9" i="18"/>
  <c r="M9" i="18"/>
  <c r="P12" i="18"/>
  <c r="O15" i="18"/>
  <c r="O9" i="18"/>
  <c r="E15" i="18"/>
  <c r="Q12" i="18"/>
  <c r="N9" i="18"/>
  <c r="R12" i="18"/>
  <c r="N12" i="18"/>
  <c r="T9" i="18"/>
  <c r="P9" i="18"/>
  <c r="H9" i="18"/>
  <c r="D9" i="18"/>
  <c r="G9" i="19"/>
  <c r="H12" i="19"/>
  <c r="R12" i="19"/>
  <c r="K12" i="19"/>
  <c r="F15" i="19"/>
  <c r="F9" i="19"/>
  <c r="E12" i="19"/>
  <c r="U12" i="19"/>
  <c r="L12" i="19"/>
  <c r="O9" i="19"/>
  <c r="M15" i="19"/>
  <c r="I9" i="19"/>
  <c r="D9" i="19"/>
  <c r="C12" i="19"/>
  <c r="B15" i="19"/>
  <c r="J9" i="19"/>
  <c r="M12" i="19"/>
  <c r="L15" i="19"/>
  <c r="E9" i="19"/>
  <c r="K9" i="19"/>
  <c r="H9" i="19"/>
  <c r="G12" i="19"/>
  <c r="N9" i="19"/>
  <c r="Q12" i="19"/>
  <c r="N12" i="19"/>
  <c r="P9" i="19"/>
  <c r="T18" i="21"/>
  <c r="P18" i="21"/>
  <c r="H18" i="21"/>
  <c r="D18" i="21"/>
  <c r="S15" i="21"/>
  <c r="O15" i="21"/>
  <c r="K15" i="21"/>
  <c r="S12" i="21"/>
  <c r="Q12" i="21"/>
  <c r="O12" i="21"/>
  <c r="U12" i="21"/>
  <c r="E12" i="21"/>
  <c r="B12" i="21"/>
  <c r="H12" i="21"/>
  <c r="T12" i="21"/>
  <c r="L9" i="22"/>
  <c r="C15" i="28"/>
  <c r="J15" i="28"/>
  <c r="E9" i="36"/>
  <c r="C4" i="45"/>
  <c r="C5" i="44"/>
  <c r="C6" i="44" s="1"/>
  <c r="P4" i="25"/>
  <c r="D12" i="26"/>
  <c r="C12" i="26"/>
  <c r="D15" i="26"/>
  <c r="J15" i="26"/>
  <c r="G5" i="20"/>
  <c r="C15" i="11"/>
  <c r="P12" i="11"/>
  <c r="I12" i="12"/>
  <c r="Q12" i="13"/>
  <c r="I12" i="13"/>
  <c r="O9" i="8"/>
  <c r="H12" i="8"/>
  <c r="Q12" i="9"/>
  <c r="U15" i="18"/>
  <c r="Q15" i="18"/>
  <c r="S9" i="18"/>
  <c r="C9" i="18"/>
  <c r="U15" i="19"/>
  <c r="C15" i="19"/>
  <c r="J12" i="19"/>
  <c r="F12" i="19"/>
  <c r="S9" i="19"/>
  <c r="I5" i="23"/>
  <c r="I4" i="25"/>
  <c r="S8" i="25"/>
  <c r="S9" i="25" s="1"/>
  <c r="S4" i="25"/>
  <c r="K12" i="29"/>
  <c r="S8" i="30"/>
  <c r="S9" i="30" s="1"/>
  <c r="S4" i="30"/>
  <c r="S5" i="30" s="1"/>
  <c r="C18" i="32"/>
  <c r="O8" i="36"/>
  <c r="O9" i="36" s="1"/>
  <c r="O4" i="36"/>
  <c r="O5" i="36" s="1"/>
  <c r="T8" i="36"/>
  <c r="T9" i="36" s="1"/>
  <c r="T4" i="36"/>
  <c r="L4" i="38"/>
  <c r="L8" i="38"/>
  <c r="L9" i="38" s="1"/>
  <c r="R4" i="38"/>
  <c r="R5" i="38" s="1"/>
  <c r="N4" i="39"/>
  <c r="N5" i="39" s="1"/>
  <c r="Q8" i="39"/>
  <c r="Q9" i="39" s="1"/>
  <c r="F15" i="11"/>
  <c r="O12" i="11"/>
  <c r="K15" i="13"/>
  <c r="H15" i="13"/>
  <c r="L12" i="13"/>
  <c r="O15" i="7"/>
  <c r="H12" i="7"/>
  <c r="L12" i="9"/>
  <c r="K4" i="25"/>
  <c r="K5" i="23"/>
  <c r="U8" i="25"/>
  <c r="U9" i="25" s="1"/>
  <c r="U4" i="25"/>
  <c r="H9" i="28"/>
  <c r="K18" i="27"/>
  <c r="V4" i="38"/>
  <c r="V5" i="38" s="1"/>
  <c r="V8" i="38"/>
  <c r="V9" i="38" s="1"/>
  <c r="O8" i="39"/>
  <c r="O9" i="39" s="1"/>
  <c r="R4" i="39"/>
  <c r="R5" i="39" s="1"/>
  <c r="J4" i="40"/>
  <c r="J8" i="40"/>
  <c r="J9" i="40" s="1"/>
  <c r="G5" i="40"/>
  <c r="G4" i="41"/>
  <c r="G5" i="41" s="1"/>
  <c r="T4" i="45"/>
  <c r="T5" i="45" s="1"/>
  <c r="T8" i="45"/>
  <c r="T9" i="45" s="1"/>
  <c r="L4" i="20"/>
  <c r="C14" i="20"/>
  <c r="C15" i="20" s="1"/>
  <c r="F12" i="21"/>
  <c r="L4" i="30"/>
  <c r="L5" i="30" s="1"/>
  <c r="L9" i="29"/>
  <c r="O12" i="29"/>
  <c r="C12" i="29"/>
  <c r="M4" i="30"/>
  <c r="M5" i="30" s="1"/>
  <c r="G8" i="33"/>
  <c r="G9" i="33" s="1"/>
  <c r="G4" i="35"/>
  <c r="G5" i="35" s="1"/>
  <c r="G6" i="35" s="1"/>
  <c r="D4" i="34"/>
  <c r="D5" i="34" s="1"/>
  <c r="D6" i="34" s="1"/>
  <c r="G4" i="36"/>
  <c r="K4" i="36"/>
  <c r="U8" i="36"/>
  <c r="U9" i="36" s="1"/>
  <c r="K4" i="42"/>
  <c r="K5" i="42" s="1"/>
  <c r="K5" i="41"/>
  <c r="C4" i="42"/>
  <c r="L4" i="45"/>
  <c r="L5" i="45" s="1"/>
  <c r="L8" i="45"/>
  <c r="L9" i="45" s="1"/>
  <c r="U4" i="45"/>
  <c r="U5" i="45" s="1"/>
  <c r="H4" i="20"/>
  <c r="H5" i="19"/>
  <c r="H6" i="19" s="1"/>
  <c r="F12" i="20"/>
  <c r="M4" i="25"/>
  <c r="O9" i="29"/>
  <c r="B9" i="29"/>
  <c r="C9" i="29"/>
  <c r="D8" i="33"/>
  <c r="D9" i="33" s="1"/>
  <c r="D4" i="35"/>
  <c r="D5" i="35" s="1"/>
  <c r="D6" i="35" s="1"/>
  <c r="C4" i="38"/>
  <c r="E8" i="41"/>
  <c r="E9" i="41" s="1"/>
  <c r="E4" i="41"/>
  <c r="I8" i="41"/>
  <c r="I9" i="41" s="1"/>
  <c r="I4" i="41"/>
  <c r="I5" i="41" s="1"/>
  <c r="M8" i="41"/>
  <c r="M9" i="41" s="1"/>
  <c r="M4" i="41"/>
  <c r="Q8" i="41"/>
  <c r="Q9" i="41" s="1"/>
  <c r="Q4" i="41"/>
  <c r="Q5" i="41" s="1"/>
  <c r="U8" i="41"/>
  <c r="U9" i="41" s="1"/>
  <c r="U4" i="41"/>
  <c r="U5" i="41" s="1"/>
  <c r="P18" i="44"/>
  <c r="F18" i="44"/>
  <c r="V18" i="44"/>
  <c r="O18" i="44"/>
  <c r="I18" i="44"/>
  <c r="J18" i="44"/>
  <c r="S18" i="44"/>
  <c r="H18" i="44"/>
  <c r="Q18" i="44"/>
  <c r="G18" i="44"/>
  <c r="L18" i="44"/>
  <c r="C18" i="44"/>
  <c r="D4" i="38"/>
  <c r="D5" i="38" s="1"/>
  <c r="G8" i="38"/>
  <c r="G9" i="38" s="1"/>
  <c r="C4" i="39"/>
  <c r="V4" i="39"/>
  <c r="V5" i="39" s="1"/>
  <c r="F8" i="41"/>
  <c r="F9" i="41" s="1"/>
  <c r="F4" i="41"/>
  <c r="F5" i="41" s="1"/>
  <c r="O4" i="41"/>
  <c r="O5" i="41" s="1"/>
  <c r="J8" i="43"/>
  <c r="J9" i="43" s="1"/>
  <c r="R4" i="43"/>
  <c r="R5" i="43" s="1"/>
  <c r="E18" i="44"/>
  <c r="G4" i="45"/>
  <c r="G5" i="45" s="1"/>
  <c r="M4" i="45"/>
  <c r="M5" i="45" s="1"/>
  <c r="R4" i="45"/>
  <c r="R5" i="45" s="1"/>
  <c r="P18" i="45"/>
  <c r="I18" i="45"/>
  <c r="D18" i="45"/>
  <c r="S18" i="45"/>
  <c r="M18" i="45"/>
  <c r="H18" i="45"/>
  <c r="C18" i="45"/>
  <c r="L18" i="45"/>
  <c r="P4" i="38"/>
  <c r="S4" i="38"/>
  <c r="S5" i="38" s="1"/>
  <c r="V4" i="41"/>
  <c r="V5" i="41" s="1"/>
  <c r="N4" i="41"/>
  <c r="N5" i="41" s="1"/>
  <c r="E4" i="42"/>
  <c r="U4" i="42"/>
  <c r="U5" i="42" s="1"/>
  <c r="D9" i="44"/>
  <c r="T18" i="44"/>
  <c r="O18" i="45"/>
  <c r="K18" i="45"/>
  <c r="O8" i="38"/>
  <c r="O9" i="38" s="1"/>
  <c r="S8" i="38"/>
  <c r="S9" i="38" s="1"/>
  <c r="S8" i="39"/>
  <c r="S9" i="39" s="1"/>
  <c r="D4" i="42"/>
  <c r="D5" i="42" s="1"/>
  <c r="D8" i="42"/>
  <c r="D9" i="42" s="1"/>
  <c r="L8" i="42"/>
  <c r="L9" i="42" s="1"/>
  <c r="T8" i="42"/>
  <c r="T9" i="42" s="1"/>
  <c r="C4" i="43"/>
  <c r="F8" i="43"/>
  <c r="F9" i="43" s="1"/>
  <c r="K4" i="43"/>
  <c r="K5" i="43" s="1"/>
  <c r="N8" i="43"/>
  <c r="N9" i="43" s="1"/>
  <c r="R18" i="44"/>
  <c r="K18" i="44"/>
  <c r="D18" i="44"/>
  <c r="T4" i="41"/>
  <c r="T5" i="41" s="1"/>
  <c r="P4" i="41"/>
  <c r="P5" i="41" s="1"/>
  <c r="L4" i="41"/>
  <c r="L5" i="41" s="1"/>
  <c r="H4" i="41"/>
  <c r="I4" i="42"/>
  <c r="Q4" i="42"/>
  <c r="Q8" i="42"/>
  <c r="Q9" i="42" s="1"/>
  <c r="I8" i="42"/>
  <c r="I9" i="42" s="1"/>
  <c r="P4" i="42"/>
  <c r="S4" i="43"/>
  <c r="S5" i="43" s="1"/>
  <c r="D4" i="43"/>
  <c r="D5" i="43" s="1"/>
  <c r="U18" i="44"/>
  <c r="F4" i="45"/>
  <c r="F5" i="45" s="1"/>
  <c r="I4" i="45"/>
  <c r="I5" i="45" s="1"/>
  <c r="N4" i="45"/>
  <c r="N5" i="45" s="1"/>
  <c r="Q4" i="45"/>
  <c r="Q5" i="45" s="1"/>
  <c r="V4" i="45"/>
  <c r="V5" i="45" s="1"/>
  <c r="U18" i="45"/>
  <c r="O4" i="42"/>
  <c r="O5" i="42" s="1"/>
  <c r="G4" i="42"/>
  <c r="G5" i="42" s="1"/>
  <c r="G8" i="45"/>
  <c r="G9" i="45" s="1"/>
  <c r="I8" i="45"/>
  <c r="I9" i="45" s="1"/>
  <c r="M8" i="45"/>
  <c r="M9" i="45" s="1"/>
  <c r="Q8" i="45"/>
  <c r="Q9" i="45" s="1"/>
  <c r="U8" i="45"/>
  <c r="U9" i="45" s="1"/>
  <c r="P5" i="42" l="1"/>
  <c r="P4" i="43"/>
  <c r="P5" i="43" s="1"/>
  <c r="I5" i="42"/>
  <c r="I4" i="43"/>
  <c r="I5" i="43" s="1"/>
  <c r="E4" i="43"/>
  <c r="E5" i="43" s="1"/>
  <c r="E5" i="42"/>
  <c r="H4" i="21"/>
  <c r="H5" i="20"/>
  <c r="C5" i="42"/>
  <c r="J5" i="40"/>
  <c r="J4" i="41"/>
  <c r="U5" i="25"/>
  <c r="U4" i="26"/>
  <c r="C6" i="7"/>
  <c r="V4" i="42"/>
  <c r="Q5" i="36"/>
  <c r="Q4" i="37"/>
  <c r="N6" i="11"/>
  <c r="B6" i="35"/>
  <c r="S6" i="35"/>
  <c r="Q6" i="35"/>
  <c r="L6" i="35"/>
  <c r="K6" i="35"/>
  <c r="E6" i="35"/>
  <c r="P6" i="35"/>
  <c r="H6" i="35"/>
  <c r="O6" i="35"/>
  <c r="M6" i="35"/>
  <c r="C6" i="35"/>
  <c r="H6" i="34"/>
  <c r="B5" i="23"/>
  <c r="B4" i="25"/>
  <c r="D6" i="7"/>
  <c r="O5" i="21"/>
  <c r="O4" i="22"/>
  <c r="O5" i="22" s="1"/>
  <c r="H5" i="26"/>
  <c r="H4" i="28"/>
  <c r="H5" i="28" s="1"/>
  <c r="U6" i="12"/>
  <c r="H5" i="41"/>
  <c r="H4" i="42"/>
  <c r="C5" i="43"/>
  <c r="L4" i="42"/>
  <c r="G4" i="43"/>
  <c r="G5" i="43" s="1"/>
  <c r="D4" i="39"/>
  <c r="D5" i="39" s="1"/>
  <c r="M5" i="25"/>
  <c r="M4" i="26"/>
  <c r="I4" i="26"/>
  <c r="I5" i="25"/>
  <c r="P5" i="25"/>
  <c r="P4" i="26"/>
  <c r="E9" i="37"/>
  <c r="N4" i="42"/>
  <c r="O4" i="37"/>
  <c r="H5" i="36"/>
  <c r="H4" i="37"/>
  <c r="N6" i="34"/>
  <c r="B6" i="34"/>
  <c r="K6" i="34"/>
  <c r="S6" i="34"/>
  <c r="G6" i="34"/>
  <c r="R6" i="34"/>
  <c r="I6" i="34"/>
  <c r="V6" i="34"/>
  <c r="M6" i="34"/>
  <c r="B5" i="29"/>
  <c r="B4" i="30"/>
  <c r="E6" i="23"/>
  <c r="B15" i="21"/>
  <c r="E15" i="21"/>
  <c r="U15" i="21"/>
  <c r="H15" i="21"/>
  <c r="I15" i="21"/>
  <c r="M15" i="21"/>
  <c r="T15" i="21"/>
  <c r="P15" i="21"/>
  <c r="Q15" i="21"/>
  <c r="D15" i="21"/>
  <c r="L15" i="21"/>
  <c r="J15" i="21"/>
  <c r="G15" i="21"/>
  <c r="G6" i="7"/>
  <c r="O6" i="20"/>
  <c r="Q6" i="33"/>
  <c r="M5" i="38"/>
  <c r="M4" i="39"/>
  <c r="M5" i="39" s="1"/>
  <c r="E6" i="34"/>
  <c r="U6" i="8"/>
  <c r="B5" i="20"/>
  <c r="E5" i="38"/>
  <c r="E4" i="39"/>
  <c r="E5" i="39" s="1"/>
  <c r="J6" i="35"/>
  <c r="U6" i="35"/>
  <c r="S4" i="39"/>
  <c r="S5" i="39" s="1"/>
  <c r="K5" i="36"/>
  <c r="K4" i="37"/>
  <c r="L4" i="21"/>
  <c r="L5" i="20"/>
  <c r="L6" i="20" s="1"/>
  <c r="K6" i="23"/>
  <c r="L5" i="38"/>
  <c r="L4" i="39"/>
  <c r="L5" i="39" s="1"/>
  <c r="I6" i="23"/>
  <c r="M9" i="37"/>
  <c r="H9" i="37"/>
  <c r="D9" i="37"/>
  <c r="B9" i="37"/>
  <c r="U9" i="37"/>
  <c r="P9" i="37"/>
  <c r="K9" i="37"/>
  <c r="V9" i="37"/>
  <c r="F9" i="37"/>
  <c r="I9" i="37"/>
  <c r="S9" i="37"/>
  <c r="L9" i="37"/>
  <c r="J9" i="37"/>
  <c r="C9" i="37"/>
  <c r="N9" i="37"/>
  <c r="Q9" i="37"/>
  <c r="G9" i="37"/>
  <c r="T9" i="37"/>
  <c r="M6" i="11"/>
  <c r="B6" i="11"/>
  <c r="O6" i="11"/>
  <c r="R6" i="11"/>
  <c r="G6" i="11"/>
  <c r="U6" i="11"/>
  <c r="P6" i="11"/>
  <c r="H6" i="11"/>
  <c r="C6" i="11"/>
  <c r="Q6" i="11"/>
  <c r="K6" i="11"/>
  <c r="I6" i="11"/>
  <c r="J6" i="11"/>
  <c r="S6" i="11"/>
  <c r="F6" i="11"/>
  <c r="L6" i="11"/>
  <c r="B4" i="40"/>
  <c r="B5" i="40" s="1"/>
  <c r="G6" i="40" s="1"/>
  <c r="F4" i="42"/>
  <c r="O9" i="37"/>
  <c r="C8" i="21"/>
  <c r="C4" i="21"/>
  <c r="N5" i="20"/>
  <c r="N6" i="20" s="1"/>
  <c r="N4" i="21"/>
  <c r="P5" i="21"/>
  <c r="P4" i="22"/>
  <c r="P5" i="22" s="1"/>
  <c r="F6" i="12"/>
  <c r="M6" i="12"/>
  <c r="R6" i="12"/>
  <c r="B6" i="12"/>
  <c r="D6" i="12"/>
  <c r="J6" i="12"/>
  <c r="K6" i="12"/>
  <c r="I6" i="12"/>
  <c r="H6" i="12"/>
  <c r="C6" i="12"/>
  <c r="N6" i="12"/>
  <c r="L6" i="12"/>
  <c r="P6" i="12"/>
  <c r="S6" i="12"/>
  <c r="G6" i="12"/>
  <c r="O6" i="12"/>
  <c r="T6" i="12"/>
  <c r="N6" i="33"/>
  <c r="O6" i="33"/>
  <c r="B6" i="33"/>
  <c r="K6" i="33"/>
  <c r="M6" i="33"/>
  <c r="L6" i="33"/>
  <c r="T6" i="33"/>
  <c r="G6" i="33"/>
  <c r="S6" i="33"/>
  <c r="P6" i="33"/>
  <c r="R6" i="33"/>
  <c r="J4" i="37"/>
  <c r="J5" i="36"/>
  <c r="E5" i="25"/>
  <c r="E4" i="26"/>
  <c r="D6" i="33"/>
  <c r="R6" i="35"/>
  <c r="C6" i="8"/>
  <c r="J4" i="22"/>
  <c r="J5" i="22" s="1"/>
  <c r="J5" i="21"/>
  <c r="L6" i="34"/>
  <c r="E6" i="33"/>
  <c r="B18" i="21"/>
  <c r="I18" i="21"/>
  <c r="Q18" i="21"/>
  <c r="F18" i="21"/>
  <c r="M18" i="21"/>
  <c r="U18" i="21"/>
  <c r="E18" i="21"/>
  <c r="R18" i="21"/>
  <c r="N18" i="21"/>
  <c r="G18" i="21"/>
  <c r="K18" i="21"/>
  <c r="L18" i="21"/>
  <c r="J18" i="21"/>
  <c r="D6" i="20"/>
  <c r="J6" i="33"/>
  <c r="O6" i="34"/>
  <c r="T6" i="35"/>
  <c r="N6" i="35"/>
  <c r="Q6" i="12"/>
  <c r="Q6" i="45"/>
  <c r="O4" i="43"/>
  <c r="O5" i="43" s="1"/>
  <c r="Q5" i="42"/>
  <c r="Q4" i="43"/>
  <c r="Q5" i="43" s="1"/>
  <c r="P6" i="41"/>
  <c r="T4" i="42"/>
  <c r="P4" i="39"/>
  <c r="P5" i="39" s="1"/>
  <c r="P5" i="38"/>
  <c r="C5" i="39"/>
  <c r="M5" i="41"/>
  <c r="M4" i="42"/>
  <c r="E5" i="41"/>
  <c r="E6" i="41" s="1"/>
  <c r="B4" i="41"/>
  <c r="B5" i="41" s="1"/>
  <c r="T6" i="41" s="1"/>
  <c r="C5" i="38"/>
  <c r="G5" i="36"/>
  <c r="B4" i="36"/>
  <c r="B5" i="36" s="1"/>
  <c r="G4" i="37"/>
  <c r="K5" i="25"/>
  <c r="K4" i="26"/>
  <c r="T5" i="36"/>
  <c r="T6" i="36" s="1"/>
  <c r="T4" i="37"/>
  <c r="S4" i="26"/>
  <c r="S5" i="25"/>
  <c r="C5" i="45"/>
  <c r="B4" i="45"/>
  <c r="B5" i="45" s="1"/>
  <c r="F4" i="38"/>
  <c r="F5" i="37"/>
  <c r="O6" i="7"/>
  <c r="H6" i="7"/>
  <c r="J6" i="7"/>
  <c r="T6" i="7"/>
  <c r="R6" i="7"/>
  <c r="I6" i="7"/>
  <c r="B6" i="7"/>
  <c r="N6" i="7"/>
  <c r="S6" i="7"/>
  <c r="P6" i="7"/>
  <c r="Q6" i="7"/>
  <c r="E6" i="7"/>
  <c r="M6" i="7"/>
  <c r="E6" i="11"/>
  <c r="F6" i="7"/>
  <c r="U4" i="43"/>
  <c r="U5" i="43" s="1"/>
  <c r="I5" i="37"/>
  <c r="I4" i="38"/>
  <c r="B9" i="28"/>
  <c r="L9" i="28"/>
  <c r="M9" i="28"/>
  <c r="R9" i="28"/>
  <c r="O9" i="28"/>
  <c r="D9" i="28"/>
  <c r="U9" i="28"/>
  <c r="P9" i="28"/>
  <c r="F9" i="28"/>
  <c r="G9" i="28"/>
  <c r="E9" i="28"/>
  <c r="J9" i="28"/>
  <c r="K9" i="28"/>
  <c r="Q9" i="28"/>
  <c r="N9" i="28"/>
  <c r="C9" i="28"/>
  <c r="S9" i="28"/>
  <c r="I9" i="28"/>
  <c r="T5" i="20"/>
  <c r="T6" i="20" s="1"/>
  <c r="T4" i="21"/>
  <c r="J6" i="34"/>
  <c r="I6" i="35"/>
  <c r="Q6" i="29"/>
  <c r="T9" i="28"/>
  <c r="H6" i="33"/>
  <c r="P6" i="34"/>
  <c r="T6" i="34"/>
  <c r="F6" i="8"/>
  <c r="Q6" i="8"/>
  <c r="B6" i="8"/>
  <c r="I6" i="8"/>
  <c r="L6" i="8"/>
  <c r="D6" i="8"/>
  <c r="P6" i="8"/>
  <c r="T6" i="8"/>
  <c r="J6" i="8"/>
  <c r="E6" i="8"/>
  <c r="U6" i="7"/>
  <c r="J6" i="20"/>
  <c r="C6" i="33"/>
  <c r="B7" i="21"/>
  <c r="B8" i="21" s="1"/>
  <c r="R6" i="41"/>
  <c r="K6" i="45"/>
  <c r="D4" i="22"/>
  <c r="D5" i="22" s="1"/>
  <c r="D5" i="21"/>
  <c r="B4" i="37"/>
  <c r="B5" i="37" s="1"/>
  <c r="V6" i="37" s="1"/>
  <c r="K6" i="7"/>
  <c r="E6" i="17"/>
  <c r="R6" i="17"/>
  <c r="U6" i="17"/>
  <c r="T6" i="17"/>
  <c r="S6" i="17"/>
  <c r="C6" i="17"/>
  <c r="H6" i="17"/>
  <c r="M6" i="17"/>
  <c r="O6" i="17"/>
  <c r="L6" i="17"/>
  <c r="B6" i="17"/>
  <c r="K6" i="17"/>
  <c r="G6" i="17"/>
  <c r="P6" i="17"/>
  <c r="I6" i="17"/>
  <c r="U6" i="34"/>
  <c r="F6" i="35"/>
  <c r="I6" i="37" l="1"/>
  <c r="B6" i="45"/>
  <c r="J6" i="45"/>
  <c r="P6" i="45"/>
  <c r="O6" i="45"/>
  <c r="T5" i="37"/>
  <c r="T6" i="37" s="1"/>
  <c r="T4" i="38"/>
  <c r="M6" i="36"/>
  <c r="R6" i="36"/>
  <c r="C6" i="36"/>
  <c r="N6" i="36"/>
  <c r="D6" i="36"/>
  <c r="S6" i="36"/>
  <c r="B6" i="36"/>
  <c r="L6" i="36"/>
  <c r="P6" i="36"/>
  <c r="U6" i="36"/>
  <c r="E6" i="36"/>
  <c r="M6" i="41"/>
  <c r="F6" i="41"/>
  <c r="J6" i="36"/>
  <c r="N5" i="21"/>
  <c r="N4" i="22"/>
  <c r="N5" i="22" s="1"/>
  <c r="V6" i="36"/>
  <c r="U6" i="37"/>
  <c r="K6" i="36"/>
  <c r="O6" i="41"/>
  <c r="V6" i="41"/>
  <c r="F6" i="45"/>
  <c r="B4" i="21"/>
  <c r="N6" i="29"/>
  <c r="I6" i="29"/>
  <c r="F6" i="29"/>
  <c r="K6" i="29"/>
  <c r="D6" i="29"/>
  <c r="L6" i="29"/>
  <c r="M6" i="29"/>
  <c r="O6" i="29"/>
  <c r="R6" i="29"/>
  <c r="C6" i="29"/>
  <c r="E6" i="29"/>
  <c r="B6" i="29"/>
  <c r="U6" i="29"/>
  <c r="T6" i="29"/>
  <c r="P6" i="29"/>
  <c r="J6" i="29"/>
  <c r="S6" i="29"/>
  <c r="G6" i="29"/>
  <c r="H6" i="29"/>
  <c r="H6" i="36"/>
  <c r="U6" i="45"/>
  <c r="I6" i="41"/>
  <c r="R6" i="45"/>
  <c r="E6" i="45"/>
  <c r="M6" i="37"/>
  <c r="I6" i="36"/>
  <c r="J6" i="40"/>
  <c r="H6" i="20"/>
  <c r="C6" i="45"/>
  <c r="G6" i="36"/>
  <c r="B6" i="41"/>
  <c r="D6" i="41"/>
  <c r="C6" i="41"/>
  <c r="U6" i="41"/>
  <c r="G6" i="45"/>
  <c r="S6" i="45"/>
  <c r="E5" i="26"/>
  <c r="E4" i="28"/>
  <c r="E5" i="28" s="1"/>
  <c r="J5" i="37"/>
  <c r="J6" i="37" s="1"/>
  <c r="J4" i="38"/>
  <c r="V6" i="45"/>
  <c r="S6" i="41"/>
  <c r="U6" i="20"/>
  <c r="C6" i="20"/>
  <c r="Q6" i="20"/>
  <c r="I6" i="20"/>
  <c r="B6" i="20"/>
  <c r="S6" i="20"/>
  <c r="K6" i="20"/>
  <c r="F6" i="20"/>
  <c r="E6" i="20"/>
  <c r="M6" i="20"/>
  <c r="R6" i="20"/>
  <c r="M4" i="28"/>
  <c r="M5" i="28" s="1"/>
  <c r="M5" i="26"/>
  <c r="Q6" i="41"/>
  <c r="N6" i="41"/>
  <c r="H4" i="43"/>
  <c r="H5" i="43" s="1"/>
  <c r="H5" i="42"/>
  <c r="D6" i="45"/>
  <c r="V5" i="42"/>
  <c r="V4" i="43"/>
  <c r="V5" i="43" s="1"/>
  <c r="F6" i="36"/>
  <c r="U5" i="26"/>
  <c r="U4" i="28"/>
  <c r="U5" i="28" s="1"/>
  <c r="T6" i="45"/>
  <c r="H5" i="21"/>
  <c r="H4" i="22"/>
  <c r="H5" i="22" s="1"/>
  <c r="R6" i="37"/>
  <c r="N6" i="37"/>
  <c r="D6" i="37"/>
  <c r="C6" i="37"/>
  <c r="S6" i="37"/>
  <c r="B6" i="37"/>
  <c r="P6" i="37"/>
  <c r="L6" i="37"/>
  <c r="F6" i="37"/>
  <c r="L6" i="45"/>
  <c r="T5" i="42"/>
  <c r="T4" i="43"/>
  <c r="T5" i="43" s="1"/>
  <c r="C5" i="21"/>
  <c r="C4" i="22"/>
  <c r="C5" i="22" s="1"/>
  <c r="F5" i="42"/>
  <c r="F4" i="43"/>
  <c r="L4" i="22"/>
  <c r="L5" i="22" s="1"/>
  <c r="L5" i="21"/>
  <c r="M6" i="45"/>
  <c r="L6" i="41"/>
  <c r="P6" i="20"/>
  <c r="O5" i="37"/>
  <c r="O6" i="37" s="1"/>
  <c r="O4" i="38"/>
  <c r="I5" i="26"/>
  <c r="I4" i="28"/>
  <c r="I5" i="28" s="1"/>
  <c r="G6" i="41"/>
  <c r="M6" i="25"/>
  <c r="L5" i="42"/>
  <c r="L4" i="43"/>
  <c r="L5" i="43" s="1"/>
  <c r="H6" i="41"/>
  <c r="H6" i="45"/>
  <c r="B4" i="26"/>
  <c r="B5" i="25"/>
  <c r="P6" i="25" s="1"/>
  <c r="Q4" i="38"/>
  <c r="Q5" i="37"/>
  <c r="Q6" i="37" s="1"/>
  <c r="G6" i="20"/>
  <c r="U6" i="25"/>
  <c r="N6" i="45"/>
  <c r="E9" i="21"/>
  <c r="N9" i="21"/>
  <c r="J9" i="21"/>
  <c r="B9" i="21"/>
  <c r="O9" i="21"/>
  <c r="T9" i="21"/>
  <c r="P9" i="21"/>
  <c r="R9" i="21"/>
  <c r="F9" i="21"/>
  <c r="D9" i="21"/>
  <c r="U9" i="21"/>
  <c r="M9" i="21"/>
  <c r="L9" i="21"/>
  <c r="K9" i="21"/>
  <c r="G9" i="21"/>
  <c r="I9" i="21"/>
  <c r="S9" i="21"/>
  <c r="Q9" i="21"/>
  <c r="H9" i="21"/>
  <c r="T4" i="22"/>
  <c r="T5" i="22" s="1"/>
  <c r="T5" i="21"/>
  <c r="I4" i="39"/>
  <c r="I5" i="39" s="1"/>
  <c r="I5" i="38"/>
  <c r="F5" i="38"/>
  <c r="F4" i="39"/>
  <c r="S4" i="28"/>
  <c r="S5" i="28" s="1"/>
  <c r="S5" i="26"/>
  <c r="K4" i="28"/>
  <c r="K5" i="28" s="1"/>
  <c r="K5" i="26"/>
  <c r="G5" i="37"/>
  <c r="G6" i="37" s="1"/>
  <c r="G4" i="38"/>
  <c r="M4" i="43"/>
  <c r="M5" i="43" s="1"/>
  <c r="M5" i="42"/>
  <c r="C9" i="21"/>
  <c r="U6" i="40"/>
  <c r="P6" i="40"/>
  <c r="D6" i="40"/>
  <c r="E6" i="40"/>
  <c r="Q6" i="40"/>
  <c r="K6" i="40"/>
  <c r="O6" i="40"/>
  <c r="M6" i="40"/>
  <c r="I6" i="40"/>
  <c r="R6" i="40"/>
  <c r="N6" i="40"/>
  <c r="H6" i="40"/>
  <c r="S6" i="40"/>
  <c r="C6" i="40"/>
  <c r="T6" i="40"/>
  <c r="V6" i="40"/>
  <c r="L6" i="40"/>
  <c r="B6" i="40"/>
  <c r="F6" i="40"/>
  <c r="K5" i="37"/>
  <c r="K6" i="37" s="1"/>
  <c r="K4" i="38"/>
  <c r="B5" i="30"/>
  <c r="B4" i="27"/>
  <c r="B5" i="27" s="1"/>
  <c r="B4" i="31"/>
  <c r="B5" i="31" s="1"/>
  <c r="H5" i="37"/>
  <c r="H6" i="37" s="1"/>
  <c r="H4" i="38"/>
  <c r="N5" i="42"/>
  <c r="N4" i="43"/>
  <c r="N5" i="43" s="1"/>
  <c r="P4" i="28"/>
  <c r="P5" i="28" s="1"/>
  <c r="P5" i="26"/>
  <c r="O6" i="36"/>
  <c r="K6" i="41"/>
  <c r="I6" i="45"/>
  <c r="E6" i="37"/>
  <c r="F6" i="23"/>
  <c r="G6" i="23"/>
  <c r="J6" i="23"/>
  <c r="B6" i="23"/>
  <c r="C6" i="23"/>
  <c r="R6" i="23"/>
  <c r="T6" i="23"/>
  <c r="N6" i="23"/>
  <c r="U6" i="23"/>
  <c r="M6" i="23"/>
  <c r="L6" i="23"/>
  <c r="D6" i="23"/>
  <c r="P6" i="23"/>
  <c r="Q6" i="23"/>
  <c r="H6" i="23"/>
  <c r="O6" i="23"/>
  <c r="S6" i="23"/>
  <c r="Q6" i="36"/>
  <c r="J4" i="42"/>
  <c r="B4" i="42" s="1"/>
  <c r="B5" i="42" s="1"/>
  <c r="J5" i="41"/>
  <c r="J6" i="41" s="1"/>
  <c r="B6" i="42" l="1"/>
  <c r="O6" i="42"/>
  <c r="S6" i="42"/>
  <c r="K6" i="42"/>
  <c r="R6" i="42"/>
  <c r="D6" i="42"/>
  <c r="G6" i="42"/>
  <c r="U6" i="42"/>
  <c r="E6" i="42"/>
  <c r="P6" i="42"/>
  <c r="I6" i="42"/>
  <c r="Q6" i="42"/>
  <c r="C6" i="42"/>
  <c r="N6" i="42"/>
  <c r="U6" i="27"/>
  <c r="S6" i="27"/>
  <c r="K6" i="27"/>
  <c r="Q6" i="27"/>
  <c r="I6" i="27"/>
  <c r="C6" i="27"/>
  <c r="N6" i="27"/>
  <c r="M6" i="27"/>
  <c r="R6" i="27"/>
  <c r="B6" i="27"/>
  <c r="G6" i="27"/>
  <c r="L6" i="27"/>
  <c r="P6" i="27"/>
  <c r="T6" i="27"/>
  <c r="E6" i="27"/>
  <c r="F6" i="27"/>
  <c r="O6" i="27"/>
  <c r="D6" i="27"/>
  <c r="J6" i="27"/>
  <c r="H6" i="27"/>
  <c r="F5" i="39"/>
  <c r="Q5" i="38"/>
  <c r="Q4" i="39"/>
  <c r="Q5" i="39" s="1"/>
  <c r="O5" i="38"/>
  <c r="O4" i="39"/>
  <c r="O5" i="39" s="1"/>
  <c r="V6" i="42"/>
  <c r="J5" i="38"/>
  <c r="J4" i="39"/>
  <c r="J5" i="39" s="1"/>
  <c r="H5" i="38"/>
  <c r="H4" i="39"/>
  <c r="H5" i="39" s="1"/>
  <c r="G6" i="30"/>
  <c r="K6" i="30"/>
  <c r="O6" i="30"/>
  <c r="I6" i="30"/>
  <c r="P6" i="30"/>
  <c r="T6" i="30"/>
  <c r="R6" i="30"/>
  <c r="U6" i="30"/>
  <c r="E6" i="30"/>
  <c r="C6" i="30"/>
  <c r="F6" i="30"/>
  <c r="N6" i="30"/>
  <c r="B6" i="30"/>
  <c r="H6" i="30"/>
  <c r="D6" i="30"/>
  <c r="J6" i="30"/>
  <c r="S6" i="30"/>
  <c r="Q6" i="30"/>
  <c r="M6" i="30"/>
  <c r="L6" i="30"/>
  <c r="K5" i="38"/>
  <c r="K4" i="39"/>
  <c r="K5" i="39" s="1"/>
  <c r="D6" i="25"/>
  <c r="B6" i="25"/>
  <c r="T6" i="25"/>
  <c r="J6" i="25"/>
  <c r="O6" i="25"/>
  <c r="C6" i="25"/>
  <c r="R6" i="25"/>
  <c r="F6" i="25"/>
  <c r="L6" i="25"/>
  <c r="G6" i="25"/>
  <c r="Q6" i="25"/>
  <c r="N6" i="25"/>
  <c r="H6" i="25"/>
  <c r="F5" i="43"/>
  <c r="S6" i="25"/>
  <c r="I6" i="25"/>
  <c r="J5" i="42"/>
  <c r="J6" i="42" s="1"/>
  <c r="J4" i="43"/>
  <c r="J5" i="43" s="1"/>
  <c r="G5" i="38"/>
  <c r="G4" i="39"/>
  <c r="G5" i="39" s="1"/>
  <c r="B5" i="26"/>
  <c r="K6" i="26" s="1"/>
  <c r="B4" i="28"/>
  <c r="B5" i="28" s="1"/>
  <c r="L6" i="21"/>
  <c r="F6" i="42"/>
  <c r="E6" i="25"/>
  <c r="T6" i="42"/>
  <c r="H6" i="21"/>
  <c r="E6" i="28"/>
  <c r="B5" i="21"/>
  <c r="T6" i="21" s="1"/>
  <c r="B4" i="22"/>
  <c r="B5" i="22" s="1"/>
  <c r="N6" i="22" s="1"/>
  <c r="N6" i="21"/>
  <c r="K6" i="25"/>
  <c r="K6" i="31"/>
  <c r="L6" i="31"/>
  <c r="U6" i="31"/>
  <c r="S6" i="31"/>
  <c r="Q6" i="31"/>
  <c r="F6" i="31"/>
  <c r="O6" i="31"/>
  <c r="C6" i="31"/>
  <c r="B6" i="31"/>
  <c r="P6" i="31"/>
  <c r="R6" i="31"/>
  <c r="H6" i="31"/>
  <c r="D6" i="31"/>
  <c r="G6" i="31"/>
  <c r="N6" i="31"/>
  <c r="J6" i="31"/>
  <c r="M6" i="31"/>
  <c r="T6" i="31"/>
  <c r="E6" i="31"/>
  <c r="I6" i="31"/>
  <c r="M6" i="42"/>
  <c r="S6" i="28"/>
  <c r="L6" i="42"/>
  <c r="I6" i="26"/>
  <c r="L6" i="22"/>
  <c r="C6" i="22"/>
  <c r="H6" i="42"/>
  <c r="M6" i="26"/>
  <c r="E6" i="26"/>
  <c r="T5" i="38"/>
  <c r="T4" i="39"/>
  <c r="T5" i="39" s="1"/>
  <c r="B4" i="38"/>
  <c r="B5" i="38" s="1"/>
  <c r="I6" i="38" s="1"/>
  <c r="B6" i="28" l="1"/>
  <c r="J6" i="28"/>
  <c r="T6" i="28"/>
  <c r="D6" i="28"/>
  <c r="O6" i="28"/>
  <c r="G6" i="28"/>
  <c r="N6" i="28"/>
  <c r="F6" i="28"/>
  <c r="C6" i="28"/>
  <c r="Q6" i="28"/>
  <c r="L6" i="28"/>
  <c r="R6" i="28"/>
  <c r="H6" i="28"/>
  <c r="H6" i="22"/>
  <c r="K6" i="28"/>
  <c r="H6" i="38"/>
  <c r="M6" i="28"/>
  <c r="C6" i="21"/>
  <c r="Q6" i="38"/>
  <c r="B6" i="26"/>
  <c r="T6" i="26"/>
  <c r="O6" i="26"/>
  <c r="G6" i="26"/>
  <c r="N6" i="26"/>
  <c r="J6" i="26"/>
  <c r="D6" i="26"/>
  <c r="C6" i="26"/>
  <c r="R6" i="26"/>
  <c r="F6" i="26"/>
  <c r="L6" i="26"/>
  <c r="Q6" i="26"/>
  <c r="H6" i="26"/>
  <c r="G6" i="38"/>
  <c r="P6" i="26"/>
  <c r="B6" i="22"/>
  <c r="E6" i="22"/>
  <c r="G6" i="22"/>
  <c r="F6" i="22"/>
  <c r="R6" i="22"/>
  <c r="I6" i="22"/>
  <c r="K6" i="22"/>
  <c r="S6" i="22"/>
  <c r="Q6" i="22"/>
  <c r="U6" i="22"/>
  <c r="M6" i="22"/>
  <c r="D6" i="22"/>
  <c r="P6" i="22"/>
  <c r="O6" i="22"/>
  <c r="J6" i="22"/>
  <c r="I6" i="28"/>
  <c r="P6" i="28"/>
  <c r="T6" i="22"/>
  <c r="K6" i="38"/>
  <c r="J6" i="39"/>
  <c r="O6" i="38"/>
  <c r="B4" i="39"/>
  <c r="B5" i="39" s="1"/>
  <c r="G6" i="39" s="1"/>
  <c r="N6" i="38"/>
  <c r="B6" i="38"/>
  <c r="S6" i="38"/>
  <c r="U6" i="38"/>
  <c r="D6" i="38"/>
  <c r="R6" i="38"/>
  <c r="V6" i="38"/>
  <c r="P6" i="38"/>
  <c r="E6" i="38"/>
  <c r="M6" i="38"/>
  <c r="C6" i="38"/>
  <c r="L6" i="38"/>
  <c r="T6" i="38"/>
  <c r="G6" i="21"/>
  <c r="B6" i="21"/>
  <c r="K6" i="21"/>
  <c r="I6" i="21"/>
  <c r="E6" i="21"/>
  <c r="F6" i="21"/>
  <c r="M6" i="21"/>
  <c r="R6" i="21"/>
  <c r="S6" i="21"/>
  <c r="Q6" i="21"/>
  <c r="U6" i="21"/>
  <c r="D6" i="21"/>
  <c r="J6" i="21"/>
  <c r="P6" i="21"/>
  <c r="O6" i="21"/>
  <c r="S6" i="26"/>
  <c r="J6" i="43"/>
  <c r="U6" i="26"/>
  <c r="B4" i="43"/>
  <c r="B5" i="43" s="1"/>
  <c r="F6" i="43" s="1"/>
  <c r="F6" i="38"/>
  <c r="H6" i="39"/>
  <c r="J6" i="38"/>
  <c r="U6" i="28"/>
  <c r="Q6" i="39"/>
  <c r="F6" i="39"/>
  <c r="K6" i="39" l="1"/>
  <c r="T6" i="39"/>
  <c r="O6" i="39"/>
  <c r="B6" i="43"/>
  <c r="S6" i="43"/>
  <c r="D6" i="43"/>
  <c r="K6" i="43"/>
  <c r="R6" i="43"/>
  <c r="E6" i="43"/>
  <c r="P6" i="43"/>
  <c r="U6" i="43"/>
  <c r="G6" i="43"/>
  <c r="Q6" i="43"/>
  <c r="I6" i="43"/>
  <c r="O6" i="43"/>
  <c r="C6" i="43"/>
  <c r="L6" i="43"/>
  <c r="N6" i="43"/>
  <c r="V6" i="43"/>
  <c r="T6" i="43"/>
  <c r="M6" i="43"/>
  <c r="H6" i="43"/>
  <c r="B6" i="39"/>
  <c r="U6" i="39"/>
  <c r="V6" i="39"/>
  <c r="N6" i="39"/>
  <c r="R6" i="39"/>
  <c r="L6" i="39"/>
  <c r="E6" i="39"/>
  <c r="C6" i="39"/>
  <c r="M6" i="39"/>
  <c r="D6" i="39"/>
  <c r="P6" i="39"/>
  <c r="S6" i="39"/>
  <c r="I6" i="39"/>
</calcChain>
</file>

<file path=xl/sharedStrings.xml><?xml version="1.0" encoding="utf-8"?>
<sst xmlns="http://schemas.openxmlformats.org/spreadsheetml/2006/main" count="1423" uniqueCount="183">
  <si>
    <t>누계</t>
    <phoneticPr fontId="2" type="noConversion"/>
  </si>
  <si>
    <t>합  계</t>
    <phoneticPr fontId="2" type="noConversion"/>
  </si>
  <si>
    <t>(단위:명,%)</t>
    <phoneticPr fontId="2" type="noConversion"/>
  </si>
  <si>
    <t>구분</t>
    <phoneticPr fontId="2" type="noConversion"/>
  </si>
  <si>
    <t>일평균</t>
    <phoneticPr fontId="2" type="noConversion"/>
  </si>
  <si>
    <t>비율</t>
    <phoneticPr fontId="2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</si>
  <si>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</si>
  <si>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</si>
  <si>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</si>
  <si>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</si>
  <si>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</si>
  <si>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</si>
  <si>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</si>
  <si>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</si>
  <si>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</si>
  <si>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</si>
  <si>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</si>
  <si>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</si>
  <si>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</si>
  <si>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</si>
  <si>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</si>
  <si>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</si>
  <si>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</si>
  <si>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</si>
  <si>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</si>
  <si>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2013년 1/4분기 수송 현황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</si>
  <si>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</si>
  <si>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</si>
  <si>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</si>
  <si>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2013년 2/4분기 수송 현황</t>
    <phoneticPr fontId="2" type="noConversion"/>
  </si>
  <si>
    <t>4월</t>
    <phoneticPr fontId="2" type="noConversion"/>
  </si>
  <si>
    <t>2013년 3/4분기 수송 현황</t>
    <phoneticPr fontId="2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</si>
  <si>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</si>
  <si>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</si>
  <si>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</si>
  <si>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</si>
  <si>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</si>
  <si>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</si>
  <si>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</si>
  <si>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</si>
  <si>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</si>
  <si>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</si>
  <si>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</si>
  <si>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</si>
  <si>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</si>
  <si>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</si>
  <si>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</si>
  <si>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</si>
  <si>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</si>
  <si>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</si>
  <si>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</si>
  <si>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</si>
  <si>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</si>
  <si>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</si>
  <si>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</si>
  <si>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</si>
  <si>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</si>
  <si>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</si>
  <si>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</si>
  <si>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</si>
  <si>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</si>
  <si>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</si>
  <si>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</si>
  <si>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2" type="noConversion"/>
  </si>
  <si>
    <t>소태역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</si>
  <si>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</si>
  <si>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</si>
  <si>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</si>
  <si>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년누계</t>
    <phoneticPr fontId="2" type="noConversion"/>
  </si>
  <si>
    <t>비 율</t>
    <phoneticPr fontId="2" type="noConversion"/>
  </si>
  <si>
    <t>분기누계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</si>
  <si>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</si>
  <si>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</si>
  <si>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</si>
  <si>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2012년 2/4분기 수송 현황</t>
    <phoneticPr fontId="2" type="noConversion"/>
  </si>
  <si>
    <t>일평균</t>
    <phoneticPr fontId="2" type="noConversion"/>
  </si>
  <si>
    <t>비율</t>
    <phoneticPr fontId="2" type="noConversion"/>
  </si>
  <si>
    <t>5월</t>
    <phoneticPr fontId="2" type="noConversion"/>
  </si>
  <si>
    <t>일평균</t>
    <phoneticPr fontId="2" type="noConversion"/>
  </si>
  <si>
    <t>비율</t>
    <phoneticPr fontId="2" type="noConversion"/>
  </si>
  <si>
    <t>6월</t>
    <phoneticPr fontId="2" type="noConversion"/>
  </si>
  <si>
    <t>일평균</t>
    <phoneticPr fontId="2" type="noConversion"/>
  </si>
  <si>
    <t>2012년 3/4분기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</si>
  <si>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</si>
  <si>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</si>
  <si>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</si>
  <si>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2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</si>
  <si>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2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</si>
  <si>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</si>
  <si>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</si>
  <si>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</si>
  <si>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</si>
  <si>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</si>
  <si>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</si>
  <si>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</si>
  <si>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일평균</t>
    <phoneticPr fontId="2" type="noConversion"/>
  </si>
  <si>
    <t>비율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</si>
  <si>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</si>
  <si>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</si>
  <si>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</si>
  <si>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2012년 4/4분기 수송 현황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</si>
  <si>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</si>
  <si>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</si>
  <si>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</si>
  <si>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2013년 4/4분기 수송 현황</t>
    <phoneticPr fontId="2" type="noConversion"/>
  </si>
  <si>
    <t>2014년 1/4분기 수송 현황</t>
    <phoneticPr fontId="2" type="noConversion"/>
  </si>
  <si>
    <t>(단위:명,%)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</si>
  <si>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</si>
  <si>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</si>
  <si>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</si>
  <si>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</si>
  <si>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</si>
  <si>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</si>
  <si>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</si>
  <si>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</si>
  <si>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</si>
  <si>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</si>
  <si>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</si>
  <si>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</si>
  <si>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</si>
  <si>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</si>
  <si>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</si>
  <si>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</si>
  <si>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</si>
  <si>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2014년 2/4분기 수송 현황</t>
    <phoneticPr fontId="2" type="noConversion"/>
  </si>
  <si>
    <t>구분</t>
    <phoneticPr fontId="2" type="noConversion"/>
  </si>
  <si>
    <t>합  계</t>
    <phoneticPr fontId="2" type="noConversion"/>
  </si>
  <si>
    <t>학동증심사
입구역</t>
    <phoneticPr fontId="2" type="noConversion"/>
  </si>
  <si>
    <t>문화전당역
(구도청)</t>
    <phoneticPr fontId="2" type="noConversion"/>
  </si>
  <si>
    <t>운천역
(호남대입구)</t>
    <phoneticPr fontId="2" type="noConversion"/>
  </si>
  <si>
    <t>김대중
컨벤션센터역</t>
    <phoneticPr fontId="2" type="noConversion"/>
  </si>
  <si>
    <t>공항역</t>
    <phoneticPr fontId="2" type="noConversion"/>
  </si>
  <si>
    <t>송정공원역</t>
    <phoneticPr fontId="2" type="noConversion"/>
  </si>
  <si>
    <t>송정리역</t>
    <phoneticPr fontId="2" type="noConversion"/>
  </si>
  <si>
    <t>도산역</t>
    <phoneticPr fontId="2" type="noConversion"/>
  </si>
  <si>
    <t>평동역</t>
    <phoneticPr fontId="2" type="noConversion"/>
  </si>
  <si>
    <t>누계</t>
    <phoneticPr fontId="2" type="noConversion"/>
  </si>
  <si>
    <t>일평균</t>
    <phoneticPr fontId="2" type="noConversion"/>
  </si>
  <si>
    <t>비율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</si>
  <si>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</si>
  <si>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</si>
  <si>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</si>
  <si>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</si>
  <si>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</si>
  <si>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</si>
  <si>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</si>
  <si>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</si>
  <si>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</si>
  <si>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2014년 3/4분기 수송 현황</t>
    <phoneticPr fontId="2" type="noConversion"/>
  </si>
  <si>
    <t>7 월</t>
    <phoneticPr fontId="2" type="noConversion"/>
  </si>
  <si>
    <t>8 월</t>
    <phoneticPr fontId="2" type="noConversion"/>
  </si>
  <si>
    <t>9 월</t>
    <phoneticPr fontId="2" type="noConversion"/>
  </si>
  <si>
    <t>2014년 4/4분기 수송 현황</t>
    <phoneticPr fontId="2" type="noConversion"/>
  </si>
  <si>
    <t>2015년 1/4분기 수송 현황</t>
    <phoneticPr fontId="2" type="noConversion"/>
  </si>
  <si>
    <t>2015년 2/4분기 수송 현황</t>
    <phoneticPr fontId="2" type="noConversion"/>
  </si>
  <si>
    <t>7 월</t>
    <phoneticPr fontId="2" type="noConversion"/>
  </si>
  <si>
    <t>2015년 3/4분기 수송 현황</t>
    <phoneticPr fontId="2" type="noConversion"/>
  </si>
  <si>
    <t>2015년 4/4분기 수송 현황</t>
    <phoneticPr fontId="2" type="noConversion"/>
  </si>
  <si>
    <t>2016년 1/4분기 수송 현황</t>
    <phoneticPr fontId="2" type="noConversion"/>
  </si>
  <si>
    <t>2016년 2/4분기 수송 현황</t>
    <phoneticPr fontId="2" type="noConversion"/>
  </si>
  <si>
    <t>2016년 3/4분기 수송 현황</t>
    <phoneticPr fontId="2" type="noConversion"/>
  </si>
  <si>
    <t>2016년 4/4분기 수송 현황</t>
    <phoneticPr fontId="2" type="noConversion"/>
  </si>
  <si>
    <t>2017년 1/4분기 수송 현황</t>
    <phoneticPr fontId="2" type="noConversion"/>
  </si>
  <si>
    <t>2017년 2/4분기 수송 현황</t>
    <phoneticPr fontId="2" type="noConversion"/>
  </si>
  <si>
    <t>녹동역</t>
    <phoneticPr fontId="2" type="noConversion"/>
  </si>
  <si>
    <t>문화전당역</t>
    <phoneticPr fontId="2" type="noConversion"/>
  </si>
  <si>
    <t>운천역</t>
    <phoneticPr fontId="2" type="noConversion"/>
  </si>
  <si>
    <t>광주송정역</t>
    <phoneticPr fontId="2" type="noConversion"/>
  </si>
  <si>
    <t>2017년 3/4분기 수송 현황</t>
    <phoneticPr fontId="2" type="noConversion"/>
  </si>
  <si>
    <t>2017년 4/4분기 수송 현황</t>
    <phoneticPr fontId="2" type="noConversion"/>
  </si>
  <si>
    <t>2018년 1/4분기 수송 현황</t>
    <phoneticPr fontId="2" type="noConversion"/>
  </si>
  <si>
    <t>2018년 2/4분기 수송 현황</t>
    <phoneticPr fontId="2" type="noConversion"/>
  </si>
  <si>
    <t>2018년 3/4분기 수송 현황</t>
    <phoneticPr fontId="2" type="noConversion"/>
  </si>
  <si>
    <t>qqqq</t>
    <phoneticPr fontId="2" type="noConversion"/>
  </si>
  <si>
    <t>2018년 4/4분기 수송 현황</t>
    <phoneticPr fontId="2" type="noConversion"/>
  </si>
  <si>
    <t>2019년 1/4분기 수송 현황</t>
    <phoneticPr fontId="2" type="noConversion"/>
  </si>
  <si>
    <t>2019년 2/4분기 수송 현황</t>
    <phoneticPr fontId="2" type="noConversion"/>
  </si>
  <si>
    <t>2019년 3/4분기 수송 현황</t>
    <phoneticPr fontId="2" type="noConversion"/>
  </si>
  <si>
    <t>2019년 4/4분기 수송 현황</t>
    <phoneticPr fontId="2" type="noConversion"/>
  </si>
  <si>
    <t>2020년 1/4분기 수송 현황</t>
    <phoneticPr fontId="2" type="noConversion"/>
  </si>
  <si>
    <t>2020년 2/4분기 수송 현황</t>
    <phoneticPr fontId="2" type="noConversion"/>
  </si>
  <si>
    <t>4월</t>
    <phoneticPr fontId="2" type="noConversion"/>
  </si>
  <si>
    <t>5월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</si>
</sst>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8" formatCode="m&quot;/&quot;d;@"/>
    <numFmt numFmtId="181" formatCode="_-* #,##0.0_-;\-* #,##0.0_-;_-* &quot;-&quot;_-;_-@_-"/>
    <numFmt numFmtId="182" formatCode="#,##0_ "/>
    <numFmt numFmtId="183" formatCode="#,##0.0_ "/>
    <numFmt numFmtId="186" formatCode="_-* #,##0_-;\-* #,##0_-;_-* &quot;-&quot;??_-;_-@_-"/>
    <numFmt numFmtId="187" formatCode="##0.0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</fills>
  <borders count="15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4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5" fillId="2" borderId="1" xfId="1" applyFont="1" applyFill="1" applyBorder="1" applyAlignment="1">
      <alignment horizontal="center" vertical="center" shrinkToFit="1"/>
    </xf>
    <xf numFmtId="41" fontId="5" fillId="2" borderId="2" xfId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41" fontId="6" fillId="0" borderId="1" xfId="1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 shrinkToFit="1"/>
    </xf>
    <xf numFmtId="181" fontId="6" fillId="2" borderId="3" xfId="1" applyNumberFormat="1" applyFont="1" applyFill="1" applyBorder="1" applyAlignment="1">
      <alignment horizontal="center" vertical="center" shrinkToFit="1"/>
    </xf>
    <xf numFmtId="181" fontId="6" fillId="0" borderId="3" xfId="1" applyNumberFormat="1" applyFont="1" applyFill="1" applyBorder="1" applyAlignment="1">
      <alignment horizontal="center" vertical="center" shrinkToFit="1"/>
    </xf>
    <xf numFmtId="181" fontId="6" fillId="0" borderId="4" xfId="1" applyNumberFormat="1" applyFont="1" applyFill="1" applyBorder="1" applyAlignment="1">
      <alignment horizontal="center" vertical="center" shrinkToFit="1"/>
    </xf>
    <xf numFmtId="41" fontId="6" fillId="2" borderId="5" xfId="1" applyFont="1" applyFill="1" applyBorder="1" applyAlignment="1">
      <alignment horizontal="center" vertical="center" shrinkToFit="1"/>
    </xf>
    <xf numFmtId="181" fontId="5" fillId="2" borderId="6" xfId="1" applyNumberFormat="1" applyFont="1" applyFill="1" applyBorder="1" applyAlignment="1">
      <alignment horizontal="center" vertical="center" shrinkToFit="1"/>
    </xf>
    <xf numFmtId="181" fontId="5" fillId="0" borderId="6" xfId="1" applyNumberFormat="1" applyFont="1" applyFill="1" applyBorder="1" applyAlignment="1">
      <alignment horizontal="center" vertical="center" shrinkToFit="1"/>
    </xf>
    <xf numFmtId="181" fontId="5" fillId="0" borderId="7" xfId="1" applyNumberFormat="1" applyFont="1" applyFill="1" applyBorder="1" applyAlignment="1">
      <alignment horizontal="center" vertical="center" shrinkToFit="1"/>
    </xf>
    <xf numFmtId="181" fontId="6" fillId="2" borderId="6" xfId="1" applyNumberFormat="1" applyFont="1" applyFill="1" applyBorder="1" applyAlignment="1">
      <alignment horizontal="center" vertical="center" shrinkToFit="1"/>
    </xf>
    <xf numFmtId="41" fontId="6" fillId="0" borderId="5" xfId="1" applyFont="1" applyFill="1" applyBorder="1" applyAlignment="1">
      <alignment horizontal="center" vertical="center" shrinkToFit="1"/>
    </xf>
    <xf numFmtId="41" fontId="6" fillId="2" borderId="8" xfId="1" applyFont="1" applyFill="1" applyBorder="1" applyAlignment="1">
      <alignment horizontal="center" vertical="center" shrinkToFit="1"/>
    </xf>
    <xf numFmtId="181" fontId="6" fillId="0" borderId="6" xfId="1" applyNumberFormat="1" applyFont="1" applyFill="1" applyBorder="1" applyAlignment="1">
      <alignment horizontal="center" vertical="center" shrinkToFit="1"/>
    </xf>
    <xf numFmtId="181" fontId="6" fillId="0" borderId="7" xfId="1" applyNumberFormat="1" applyFont="1" applyFill="1" applyBorder="1" applyAlignment="1">
      <alignment horizontal="center" vertical="center" shrinkToFit="1"/>
    </xf>
    <xf numFmtId="186" fontId="6" fillId="0" borderId="1" xfId="1" applyNumberFormat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 shrinkToFit="1"/>
    </xf>
    <xf numFmtId="0" fontId="6" fillId="0" borderId="13" xfId="0" applyFont="1" applyBorder="1" applyAlignment="1">
      <alignment horizontal="center" vertical="center"/>
    </xf>
    <xf numFmtId="186" fontId="6" fillId="0" borderId="2" xfId="1" applyNumberFormat="1" applyFont="1" applyFill="1" applyBorder="1" applyAlignment="1">
      <alignment horizontal="center" vertical="center" shrinkToFit="1"/>
    </xf>
    <xf numFmtId="182" fontId="9" fillId="0" borderId="5" xfId="3" applyNumberFormat="1" applyFont="1" applyFill="1" applyBorder="1" applyAlignment="1">
      <alignment horizontal="right" vertical="center" wrapText="1"/>
    </xf>
    <xf numFmtId="182" fontId="9" fillId="0" borderId="14" xfId="3" applyNumberFormat="1" applyFont="1" applyFill="1" applyBorder="1" applyAlignment="1">
      <alignment horizontal="right" vertical="center" wrapText="1"/>
    </xf>
    <xf numFmtId="178" fontId="6" fillId="3" borderId="15" xfId="1" applyNumberFormat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shrinkToFit="1"/>
    </xf>
    <xf numFmtId="41" fontId="6" fillId="3" borderId="16" xfId="1" applyFont="1" applyFill="1" applyBorder="1" applyAlignment="1">
      <alignment horizontal="center" vertical="center" wrapText="1" shrinkToFit="1"/>
    </xf>
    <xf numFmtId="41" fontId="4" fillId="3" borderId="16" xfId="1" applyFont="1" applyFill="1" applyBorder="1" applyAlignment="1">
      <alignment horizontal="center" vertical="center" wrapText="1" shrinkToFit="1"/>
    </xf>
    <xf numFmtId="41" fontId="6" fillId="3" borderId="17" xfId="1" applyFont="1" applyFill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/>
    </xf>
    <xf numFmtId="181" fontId="6" fillId="2" borderId="19" xfId="1" applyNumberFormat="1" applyFont="1" applyFill="1" applyBorder="1" applyAlignment="1">
      <alignment horizontal="center" vertical="center" shrinkToFit="1"/>
    </xf>
    <xf numFmtId="181" fontId="6" fillId="0" borderId="19" xfId="1" applyNumberFormat="1" applyFont="1" applyFill="1" applyBorder="1" applyAlignment="1">
      <alignment horizontal="center" vertical="center" shrinkToFit="1"/>
    </xf>
    <xf numFmtId="181" fontId="6" fillId="0" borderId="20" xfId="1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/>
    </xf>
    <xf numFmtId="41" fontId="5" fillId="2" borderId="8" xfId="1" applyFont="1" applyFill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21" xfId="1" applyFont="1" applyBorder="1" applyAlignment="1">
      <alignment horizontal="center" vertical="center" shrinkToFit="1"/>
    </xf>
    <xf numFmtId="182" fontId="9" fillId="0" borderId="8" xfId="3" applyNumberFormat="1" applyFont="1" applyFill="1" applyBorder="1" applyAlignment="1">
      <alignment horizontal="right" vertical="center" wrapText="1"/>
    </xf>
    <xf numFmtId="182" fontId="9" fillId="0" borderId="21" xfId="3" applyNumberFormat="1" applyFont="1" applyFill="1" applyBorder="1" applyAlignment="1">
      <alignment horizontal="right" vertical="center" wrapText="1"/>
    </xf>
    <xf numFmtId="41" fontId="6" fillId="0" borderId="0" xfId="1" applyNumberFormat="1" applyFont="1" applyAlignment="1">
      <alignment horizontal="center" vertical="center" shrinkToFit="1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>
      <alignment vertical="center"/>
    </xf>
    <xf numFmtId="41" fontId="4" fillId="0" borderId="0" xfId="1" applyFont="1" applyAlignment="1">
      <alignment horizontal="center" vertical="center" shrinkToFit="1"/>
    </xf>
    <xf numFmtId="41" fontId="4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4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4" fillId="0" borderId="1" xfId="2" applyFont="1" applyFill="1" applyBorder="1" applyAlignment="1">
      <alignment horizontal="center" vertical="center" shrinkToFit="1"/>
    </xf>
    <xf numFmtId="41" fontId="4" fillId="0" borderId="2" xfId="2" applyFont="1" applyFill="1" applyBorder="1" applyAlignment="1">
      <alignment horizontal="center" vertical="center" shrinkToFit="1"/>
    </xf>
    <xf numFmtId="178" fontId="4" fillId="3" borderId="22" xfId="2" applyNumberFormat="1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shrinkToFit="1"/>
    </xf>
    <xf numFmtId="41" fontId="4" fillId="3" borderId="23" xfId="2" applyFont="1" applyFill="1" applyBorder="1" applyAlignment="1">
      <alignment horizontal="center" vertical="center" wrapText="1" shrinkToFit="1"/>
    </xf>
    <xf numFmtId="41" fontId="2" fillId="3" borderId="23" xfId="2" applyFont="1" applyFill="1" applyBorder="1" applyAlignment="1">
      <alignment horizontal="center" vertical="center" wrapText="1" shrinkToFit="1"/>
    </xf>
    <xf numFmtId="41" fontId="4" fillId="3" borderId="24" xfId="2" applyFont="1" applyFill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41" fontId="5" fillId="2" borderId="1" xfId="2" applyFont="1" applyFill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1" fontId="5" fillId="0" borderId="2" xfId="2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/>
    </xf>
    <xf numFmtId="41" fontId="5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6" fillId="2" borderId="1" xfId="2" applyFont="1" applyFill="1" applyBorder="1" applyAlignment="1">
      <alignment horizontal="center" vertical="center" shrinkToFit="1"/>
    </xf>
    <xf numFmtId="41" fontId="6" fillId="0" borderId="1" xfId="2" applyFont="1" applyFill="1" applyBorder="1" applyAlignment="1">
      <alignment horizontal="center" vertical="center" shrinkToFit="1"/>
    </xf>
    <xf numFmtId="41" fontId="6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81" fontId="6" fillId="2" borderId="3" xfId="2" applyNumberFormat="1" applyFont="1" applyFill="1" applyBorder="1" applyAlignment="1">
      <alignment horizontal="center" vertical="center" shrinkToFit="1"/>
    </xf>
    <xf numFmtId="181" fontId="6" fillId="0" borderId="3" xfId="2" applyNumberFormat="1" applyFont="1" applyFill="1" applyBorder="1" applyAlignment="1">
      <alignment horizontal="center" vertical="center" shrinkToFit="1"/>
    </xf>
    <xf numFmtId="181" fontId="6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6" fillId="2" borderId="5" xfId="2" applyFont="1" applyFill="1" applyBorder="1" applyAlignment="1">
      <alignment horizontal="center" vertical="center" shrinkToFit="1"/>
    </xf>
    <xf numFmtId="41" fontId="4" fillId="0" borderId="5" xfId="2" applyFont="1" applyFill="1" applyBorder="1" applyAlignment="1">
      <alignment horizontal="center" vertical="center" shrinkToFit="1"/>
    </xf>
    <xf numFmtId="41" fontId="4" fillId="0" borderId="14" xfId="2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/>
    </xf>
    <xf numFmtId="181" fontId="5" fillId="2" borderId="6" xfId="2" applyNumberFormat="1" applyFont="1" applyFill="1" applyBorder="1" applyAlignment="1">
      <alignment horizontal="center" vertical="center" shrinkToFit="1"/>
    </xf>
    <xf numFmtId="181" fontId="5" fillId="0" borderId="6" xfId="2" applyNumberFormat="1" applyFont="1" applyFill="1" applyBorder="1" applyAlignment="1">
      <alignment horizontal="center" vertical="center" shrinkToFit="1"/>
    </xf>
    <xf numFmtId="181" fontId="5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81" fontId="6" fillId="2" borderId="6" xfId="2" applyNumberFormat="1" applyFont="1" applyFill="1" applyBorder="1" applyAlignment="1">
      <alignment horizontal="center" vertical="center" shrinkToFit="1"/>
    </xf>
    <xf numFmtId="181" fontId="4" fillId="0" borderId="6" xfId="2" applyNumberFormat="1" applyFont="1" applyFill="1" applyBorder="1" applyAlignment="1">
      <alignment horizontal="center" vertical="center" shrinkToFit="1"/>
    </xf>
    <xf numFmtId="181" fontId="4" fillId="0" borderId="7" xfId="2" applyNumberFormat="1" applyFont="1" applyFill="1" applyBorder="1" applyAlignment="1">
      <alignment horizontal="center" vertical="center" shrinkToFit="1"/>
    </xf>
    <xf numFmtId="41" fontId="6" fillId="0" borderId="5" xfId="2" applyFont="1" applyFill="1" applyBorder="1" applyAlignment="1">
      <alignment horizontal="center" vertical="center" shrinkToFit="1"/>
    </xf>
    <xf numFmtId="41" fontId="6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6" fillId="2" borderId="8" xfId="2" applyFont="1" applyFill="1" applyBorder="1" applyAlignment="1">
      <alignment horizontal="center" vertical="center" shrinkToFit="1"/>
    </xf>
    <xf numFmtId="41" fontId="4" fillId="0" borderId="8" xfId="2" applyFont="1" applyFill="1" applyBorder="1" applyAlignment="1">
      <alignment horizontal="center" vertical="center" shrinkToFit="1"/>
    </xf>
    <xf numFmtId="41" fontId="4" fillId="0" borderId="21" xfId="2" applyFont="1" applyFill="1" applyBorder="1" applyAlignment="1">
      <alignment horizontal="center" vertical="center" shrinkToFit="1"/>
    </xf>
    <xf numFmtId="181" fontId="6" fillId="0" borderId="6" xfId="2" applyNumberFormat="1" applyFont="1" applyFill="1" applyBorder="1" applyAlignment="1">
      <alignment horizontal="center" vertical="center" shrinkToFit="1"/>
    </xf>
    <xf numFmtId="181" fontId="6" fillId="0" borderId="7" xfId="2" applyNumberFormat="1" applyFont="1" applyFill="1" applyBorder="1" applyAlignment="1">
      <alignment horizontal="center" vertical="center" shrinkToFit="1"/>
    </xf>
    <xf numFmtId="178" fontId="4" fillId="3" borderId="25" xfId="2" applyNumberFormat="1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shrinkToFit="1"/>
    </xf>
    <xf numFmtId="41" fontId="4" fillId="3" borderId="26" xfId="2" applyFont="1" applyFill="1" applyBorder="1" applyAlignment="1">
      <alignment horizontal="center" vertical="center" wrapText="1" shrinkToFit="1"/>
    </xf>
    <xf numFmtId="41" fontId="4" fillId="3" borderId="27" xfId="2" applyFont="1" applyFill="1" applyBorder="1" applyAlignment="1">
      <alignment horizontal="center" vertical="center" shrinkToFit="1"/>
    </xf>
    <xf numFmtId="41" fontId="2" fillId="3" borderId="26" xfId="2" applyFont="1" applyFill="1" applyBorder="1" applyAlignment="1">
      <alignment horizontal="center" vertical="center" wrapText="1" shrinkToFit="1"/>
    </xf>
    <xf numFmtId="0" fontId="7" fillId="0" borderId="28" xfId="0" applyFont="1" applyBorder="1" applyAlignment="1">
      <alignment horizontal="center" vertical="center" wrapText="1"/>
    </xf>
    <xf numFmtId="41" fontId="5" fillId="2" borderId="29" xfId="2" applyFont="1" applyFill="1" applyBorder="1" applyAlignment="1">
      <alignment horizontal="center" vertical="center" shrinkToFit="1"/>
    </xf>
    <xf numFmtId="41" fontId="5" fillId="0" borderId="30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/>
    </xf>
    <xf numFmtId="41" fontId="5" fillId="2" borderId="32" xfId="2" applyFont="1" applyFill="1" applyBorder="1" applyAlignment="1">
      <alignment horizontal="center" vertical="center" shrinkToFit="1"/>
    </xf>
    <xf numFmtId="41" fontId="5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6" fillId="2" borderId="32" xfId="2" applyFont="1" applyFill="1" applyBorder="1" applyAlignment="1">
      <alignment horizontal="center" vertical="center" shrinkToFit="1"/>
    </xf>
    <xf numFmtId="41" fontId="6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81" fontId="6" fillId="2" borderId="35" xfId="2" applyNumberFormat="1" applyFont="1" applyFill="1" applyBorder="1" applyAlignment="1">
      <alignment horizontal="center" vertical="center" shrinkToFit="1"/>
    </xf>
    <xf numFmtId="181" fontId="6" fillId="0" borderId="36" xfId="2" applyNumberFormat="1" applyFont="1" applyFill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/>
    </xf>
    <xf numFmtId="181" fontId="5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6" fillId="2" borderId="40" xfId="2" applyFont="1" applyFill="1" applyBorder="1" applyAlignment="1">
      <alignment horizontal="center" vertical="center" shrinkToFit="1"/>
    </xf>
    <xf numFmtId="41" fontId="6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6" fillId="2" borderId="43" xfId="2" applyFont="1" applyFill="1" applyBorder="1" applyAlignment="1">
      <alignment horizontal="center" vertical="center" shrinkToFit="1"/>
    </xf>
    <xf numFmtId="41" fontId="6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81" fontId="6" fillId="2" borderId="38" xfId="2" applyNumberFormat="1" applyFont="1" applyFill="1" applyBorder="1" applyAlignment="1">
      <alignment horizontal="center" vertical="center" shrinkToFit="1"/>
    </xf>
    <xf numFmtId="181" fontId="6" fillId="0" borderId="45" xfId="2" applyNumberFormat="1" applyFont="1" applyFill="1" applyBorder="1" applyAlignment="1">
      <alignment horizontal="center" vertical="center" shrinkToFit="1"/>
    </xf>
    <xf numFmtId="41" fontId="6" fillId="0" borderId="44" xfId="2" applyFont="1" applyFill="1" applyBorder="1" applyAlignment="1">
      <alignment horizontal="center" vertical="center" shrinkToFit="1"/>
    </xf>
    <xf numFmtId="41" fontId="4" fillId="3" borderId="46" xfId="2" applyFont="1" applyFill="1" applyBorder="1" applyAlignment="1">
      <alignment horizontal="center" vertical="center" wrapText="1" shrinkToFit="1"/>
    </xf>
    <xf numFmtId="41" fontId="5" fillId="0" borderId="47" xfId="2" applyFont="1" applyBorder="1" applyAlignment="1">
      <alignment horizontal="center" vertical="center" shrinkToFit="1"/>
    </xf>
    <xf numFmtId="41" fontId="5" fillId="2" borderId="48" xfId="2" applyFont="1" applyFill="1" applyBorder="1" applyAlignment="1">
      <alignment horizontal="center" vertical="center" shrinkToFit="1"/>
    </xf>
    <xf numFmtId="181" fontId="5" fillId="0" borderId="49" xfId="2" applyNumberFormat="1" applyFont="1" applyFill="1" applyBorder="1" applyAlignment="1">
      <alignment horizontal="center" vertical="center" shrinkToFit="1"/>
    </xf>
    <xf numFmtId="181" fontId="5" fillId="0" borderId="45" xfId="2" applyNumberFormat="1" applyFont="1" applyFill="1" applyBorder="1" applyAlignment="1">
      <alignment horizontal="center" vertical="center" shrinkToFit="1"/>
    </xf>
    <xf numFmtId="41" fontId="6" fillId="0" borderId="50" xfId="2" applyFont="1" applyBorder="1" applyAlignment="1">
      <alignment horizontal="center" vertical="center" shrinkToFit="1"/>
    </xf>
    <xf numFmtId="41" fontId="6" fillId="0" borderId="48" xfId="2" applyFont="1" applyFill="1" applyBorder="1" applyAlignment="1">
      <alignment horizontal="center" vertical="center" shrinkToFit="1"/>
    </xf>
    <xf numFmtId="181" fontId="6" fillId="0" borderId="49" xfId="2" applyNumberFormat="1" applyFont="1" applyFill="1" applyBorder="1" applyAlignment="1">
      <alignment horizontal="center" vertical="center" shrinkToFit="1"/>
    </xf>
    <xf numFmtId="41" fontId="6" fillId="0" borderId="50" xfId="2" applyFont="1" applyFill="1" applyBorder="1" applyAlignment="1">
      <alignment horizontal="center" vertical="center" shrinkToFit="1"/>
    </xf>
    <xf numFmtId="181" fontId="6" fillId="0" borderId="51" xfId="2" applyNumberFormat="1" applyFont="1" applyFill="1" applyBorder="1" applyAlignment="1">
      <alignment horizontal="center" vertical="center" shrinkToFit="1"/>
    </xf>
    <xf numFmtId="41" fontId="6" fillId="0" borderId="52" xfId="2" applyFont="1" applyFill="1" applyBorder="1" applyAlignment="1">
      <alignment horizontal="center" vertical="center" shrinkToFit="1"/>
    </xf>
    <xf numFmtId="41" fontId="4" fillId="3" borderId="53" xfId="2" applyFont="1" applyFill="1" applyBorder="1" applyAlignment="1">
      <alignment horizontal="center" vertical="center" shrinkToFit="1"/>
    </xf>
    <xf numFmtId="0" fontId="7" fillId="0" borderId="28" xfId="0" applyFont="1" applyBorder="1" applyAlignment="1">
      <alignment horizontal="center" vertical="center" shrinkToFit="1"/>
    </xf>
    <xf numFmtId="41" fontId="5" fillId="2" borderId="29" xfId="2" applyFont="1" applyFill="1" applyBorder="1" applyAlignment="1">
      <alignment vertical="center" shrinkToFit="1"/>
    </xf>
    <xf numFmtId="41" fontId="5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5" fillId="2" borderId="32" xfId="2" applyFont="1" applyFill="1" applyBorder="1" applyAlignment="1">
      <alignment vertical="center" shrinkToFit="1"/>
    </xf>
    <xf numFmtId="41" fontId="5" fillId="2" borderId="33" xfId="2" applyFont="1" applyFill="1" applyBorder="1" applyAlignment="1">
      <alignment vertical="center" shrinkToFit="1"/>
    </xf>
    <xf numFmtId="41" fontId="5" fillId="2" borderId="54" xfId="2" applyFont="1" applyFill="1" applyBorder="1" applyAlignment="1">
      <alignment vertical="center" shrinkToFit="1"/>
    </xf>
    <xf numFmtId="0" fontId="7" fillId="0" borderId="55" xfId="0" applyFont="1" applyBorder="1" applyAlignment="1">
      <alignment horizontal="center" vertical="center"/>
    </xf>
    <xf numFmtId="182" fontId="5" fillId="2" borderId="56" xfId="0" applyNumberFormat="1" applyFont="1" applyFill="1" applyBorder="1" applyAlignment="1">
      <alignment vertical="center" shrinkToFit="1"/>
    </xf>
    <xf numFmtId="182" fontId="0" fillId="0" borderId="0" xfId="0" applyNumberFormat="1" applyAlignment="1">
      <alignment vertical="center" shrinkToFit="1"/>
    </xf>
    <xf numFmtId="0" fontId="7" fillId="0" borderId="57" xfId="0" applyFont="1" applyBorder="1" applyAlignment="1">
      <alignment horizontal="center" vertical="center" shrinkToFit="1"/>
    </xf>
    <xf numFmtId="41" fontId="5" fillId="2" borderId="58" xfId="2" applyFont="1" applyFill="1" applyBorder="1" applyAlignment="1">
      <alignment vertical="center" shrinkToFit="1"/>
    </xf>
    <xf numFmtId="0" fontId="7" fillId="0" borderId="34" xfId="0" applyFont="1" applyBorder="1" applyAlignment="1">
      <alignment horizontal="center" vertical="center"/>
    </xf>
    <xf numFmtId="182" fontId="5" fillId="2" borderId="35" xfId="0" applyNumberFormat="1" applyFont="1" applyFill="1" applyBorder="1" applyAlignment="1">
      <alignment vertical="center" shrinkToFit="1"/>
    </xf>
    <xf numFmtId="41" fontId="6" fillId="2" borderId="40" xfId="2" applyFont="1" applyFill="1" applyBorder="1" applyAlignment="1">
      <alignment vertical="center" shrinkToFit="1"/>
    </xf>
    <xf numFmtId="41" fontId="6" fillId="2" borderId="32" xfId="2" applyFont="1" applyFill="1" applyBorder="1" applyAlignment="1">
      <alignment vertical="center" shrinkToFit="1"/>
    </xf>
    <xf numFmtId="182" fontId="6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6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82" fontId="6" fillId="2" borderId="56" xfId="0" applyNumberFormat="1" applyFont="1" applyFill="1" applyBorder="1" applyAlignment="1">
      <alignment vertical="center" shrinkToFit="1"/>
    </xf>
    <xf numFmtId="182" fontId="6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5" fillId="0" borderId="59" xfId="2" applyFont="1" applyFill="1" applyBorder="1" applyAlignment="1">
      <alignment vertical="center" shrinkToFit="1"/>
    </xf>
    <xf numFmtId="41" fontId="5" fillId="0" borderId="60" xfId="2" applyFont="1" applyFill="1" applyBorder="1" applyAlignment="1">
      <alignment vertical="center" shrinkToFit="1"/>
    </xf>
    <xf numFmtId="41" fontId="5" fillId="0" borderId="61" xfId="2" applyFont="1" applyFill="1" applyBorder="1" applyAlignment="1">
      <alignment vertical="center" shrinkToFit="1"/>
    </xf>
    <xf numFmtId="41" fontId="5" fillId="0" borderId="47" xfId="2" applyFont="1" applyBorder="1" applyAlignment="1">
      <alignment vertical="center" shrinkToFit="1"/>
    </xf>
    <xf numFmtId="41" fontId="5" fillId="2" borderId="48" xfId="2" applyFont="1" applyFill="1" applyBorder="1" applyAlignment="1">
      <alignment vertical="center" shrinkToFit="1"/>
    </xf>
    <xf numFmtId="41" fontId="4" fillId="3" borderId="62" xfId="2" applyFont="1" applyFill="1" applyBorder="1" applyAlignment="1">
      <alignment horizontal="center" vertical="center" shrinkToFit="1"/>
    </xf>
    <xf numFmtId="183" fontId="5" fillId="0" borderId="63" xfId="0" applyNumberFormat="1" applyFont="1" applyFill="1" applyBorder="1" applyAlignment="1">
      <alignment vertical="center" shrinkToFit="1"/>
    </xf>
    <xf numFmtId="183" fontId="5" fillId="0" borderId="64" xfId="0" applyNumberFormat="1" applyFont="1" applyFill="1" applyBorder="1" applyAlignment="1">
      <alignment vertical="center" shrinkToFit="1"/>
    </xf>
    <xf numFmtId="183" fontId="5" fillId="0" borderId="65" xfId="0" applyNumberFormat="1" applyFont="1" applyFill="1" applyBorder="1" applyAlignment="1">
      <alignment vertical="center" shrinkToFit="1"/>
    </xf>
    <xf numFmtId="183" fontId="5" fillId="0" borderId="51" xfId="0" applyNumberFormat="1" applyFont="1" applyFill="1" applyBorder="1" applyAlignment="1">
      <alignment vertical="center" shrinkToFit="1"/>
    </xf>
    <xf numFmtId="183" fontId="5" fillId="0" borderId="36" xfId="0" applyNumberFormat="1" applyFont="1" applyFill="1" applyBorder="1" applyAlignment="1">
      <alignment vertical="center" shrinkToFit="1"/>
    </xf>
    <xf numFmtId="183" fontId="5" fillId="0" borderId="66" xfId="0" applyNumberFormat="1" applyFont="1" applyFill="1" applyBorder="1" applyAlignment="1">
      <alignment vertical="center" shrinkToFit="1"/>
    </xf>
    <xf numFmtId="41" fontId="6" fillId="0" borderId="52" xfId="2" applyFont="1" applyFill="1" applyBorder="1" applyAlignment="1">
      <alignment vertical="center" shrinkToFit="1"/>
    </xf>
    <xf numFmtId="41" fontId="6" fillId="0" borderId="41" xfId="2" applyFont="1" applyFill="1" applyBorder="1" applyAlignment="1">
      <alignment vertical="center" shrinkToFit="1"/>
    </xf>
    <xf numFmtId="41" fontId="6" fillId="0" borderId="67" xfId="2" applyFont="1" applyFill="1" applyBorder="1" applyAlignment="1">
      <alignment vertical="center" shrinkToFit="1"/>
    </xf>
    <xf numFmtId="41" fontId="6" fillId="0" borderId="48" xfId="2" applyFont="1" applyFill="1" applyBorder="1" applyAlignment="1">
      <alignment vertical="center" shrinkToFit="1"/>
    </xf>
    <xf numFmtId="41" fontId="6" fillId="0" borderId="33" xfId="2" applyFont="1" applyFill="1" applyBorder="1" applyAlignment="1">
      <alignment vertical="center" shrinkToFit="1"/>
    </xf>
    <xf numFmtId="41" fontId="6" fillId="0" borderId="54" xfId="2" applyFont="1" applyFill="1" applyBorder="1" applyAlignment="1">
      <alignment vertical="center" shrinkToFit="1"/>
    </xf>
    <xf numFmtId="183" fontId="6" fillId="0" borderId="49" xfId="0" applyNumberFormat="1" applyFont="1" applyFill="1" applyBorder="1" applyAlignment="1">
      <alignment vertical="center" shrinkToFit="1"/>
    </xf>
    <xf numFmtId="183" fontId="6" fillId="0" borderId="45" xfId="0" applyNumberFormat="1" applyFont="1" applyFill="1" applyBorder="1" applyAlignment="1">
      <alignment vertical="center" shrinkToFit="1"/>
    </xf>
    <xf numFmtId="183" fontId="6" fillId="0" borderId="68" xfId="0" applyNumberFormat="1" applyFont="1" applyFill="1" applyBorder="1" applyAlignment="1">
      <alignment vertical="center" shrinkToFit="1"/>
    </xf>
    <xf numFmtId="183" fontId="0" fillId="0" borderId="0" xfId="0" applyNumberFormat="1" applyAlignment="1">
      <alignment vertical="center" shrinkToFit="1"/>
    </xf>
    <xf numFmtId="41" fontId="6" fillId="0" borderId="59" xfId="2" applyFont="1" applyFill="1" applyBorder="1" applyAlignment="1">
      <alignment vertical="center" shrinkToFit="1"/>
    </xf>
    <xf numFmtId="41" fontId="6" fillId="0" borderId="60" xfId="2" applyFont="1" applyFill="1" applyBorder="1" applyAlignment="1">
      <alignment vertical="center" shrinkToFit="1"/>
    </xf>
    <xf numFmtId="41" fontId="6" fillId="0" borderId="61" xfId="2" applyFont="1" applyFill="1" applyBorder="1" applyAlignment="1">
      <alignment vertical="center" shrinkToFit="1"/>
    </xf>
    <xf numFmtId="183" fontId="6" fillId="0" borderId="63" xfId="0" applyNumberFormat="1" applyFont="1" applyFill="1" applyBorder="1" applyAlignment="1">
      <alignment vertical="center" shrinkToFit="1"/>
    </xf>
    <xf numFmtId="183" fontId="6" fillId="0" borderId="64" xfId="0" applyNumberFormat="1" applyFont="1" applyFill="1" applyBorder="1" applyAlignment="1">
      <alignment vertical="center" shrinkToFit="1"/>
    </xf>
    <xf numFmtId="183" fontId="6" fillId="0" borderId="65" xfId="0" applyNumberFormat="1" applyFont="1" applyFill="1" applyBorder="1" applyAlignment="1">
      <alignment vertical="center" shrinkToFit="1"/>
    </xf>
    <xf numFmtId="183" fontId="6" fillId="0" borderId="51" xfId="0" applyNumberFormat="1" applyFont="1" applyFill="1" applyBorder="1" applyAlignment="1">
      <alignment vertical="center" shrinkToFit="1"/>
    </xf>
    <xf numFmtId="183" fontId="6" fillId="0" borderId="36" xfId="0" applyNumberFormat="1" applyFont="1" applyFill="1" applyBorder="1" applyAlignment="1">
      <alignment vertical="center" shrinkToFit="1"/>
    </xf>
    <xf numFmtId="183" fontId="6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8" fontId="4" fillId="3" borderId="69" xfId="2" applyNumberFormat="1" applyFont="1" applyFill="1" applyBorder="1" applyAlignment="1">
      <alignment horizontal="center" vertical="center" shrinkToFit="1"/>
    </xf>
    <xf numFmtId="0" fontId="7" fillId="0" borderId="70" xfId="0" applyFont="1" applyBorder="1" applyAlignment="1">
      <alignment horizontal="center" vertical="center" shrinkToFit="1"/>
    </xf>
    <xf numFmtId="0" fontId="7" fillId="0" borderId="71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 shrinkToFit="1"/>
    </xf>
    <xf numFmtId="0" fontId="7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4" fillId="3" borderId="77" xfId="2" applyFont="1" applyFill="1" applyBorder="1" applyAlignment="1">
      <alignment horizontal="center" vertical="center" shrinkToFit="1"/>
    </xf>
    <xf numFmtId="41" fontId="5" fillId="2" borderId="78" xfId="2" applyFont="1" applyFill="1" applyBorder="1" applyAlignment="1">
      <alignment vertical="center" shrinkToFit="1"/>
    </xf>
    <xf numFmtId="41" fontId="5" fillId="2" borderId="79" xfId="2" applyFont="1" applyFill="1" applyBorder="1" applyAlignment="1">
      <alignment vertical="center" shrinkToFit="1"/>
    </xf>
    <xf numFmtId="182" fontId="5" fillId="2" borderId="80" xfId="0" applyNumberFormat="1" applyFont="1" applyFill="1" applyBorder="1" applyAlignment="1">
      <alignment vertical="center" shrinkToFit="1"/>
    </xf>
    <xf numFmtId="41" fontId="5" fillId="2" borderId="81" xfId="2" applyFont="1" applyFill="1" applyBorder="1" applyAlignment="1">
      <alignment vertical="center" shrinkToFit="1"/>
    </xf>
    <xf numFmtId="182" fontId="5" fillId="2" borderId="82" xfId="0" applyNumberFormat="1" applyFont="1" applyFill="1" applyBorder="1" applyAlignment="1">
      <alignment vertical="center" shrinkToFit="1"/>
    </xf>
    <xf numFmtId="41" fontId="6" fillId="2" borderId="81" xfId="2" applyFont="1" applyFill="1" applyBorder="1" applyAlignment="1">
      <alignment vertical="center" shrinkToFit="1"/>
    </xf>
    <xf numFmtId="41" fontId="6" fillId="2" borderId="79" xfId="2" applyFont="1" applyFill="1" applyBorder="1" applyAlignment="1">
      <alignment vertical="center" shrinkToFit="1"/>
    </xf>
    <xf numFmtId="182" fontId="6" fillId="2" borderId="83" xfId="0" applyNumberFormat="1" applyFont="1" applyFill="1" applyBorder="1" applyAlignment="1">
      <alignment vertical="center" shrinkToFit="1"/>
    </xf>
    <xf numFmtId="41" fontId="6" fillId="2" borderId="84" xfId="2" applyFont="1" applyFill="1" applyBorder="1" applyAlignment="1">
      <alignment vertical="center" shrinkToFit="1"/>
    </xf>
    <xf numFmtId="182" fontId="6" fillId="2" borderId="80" xfId="0" applyNumberFormat="1" applyFont="1" applyFill="1" applyBorder="1" applyAlignment="1">
      <alignment vertical="center" shrinkToFit="1"/>
    </xf>
    <xf numFmtId="182" fontId="6" fillId="2" borderId="82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shrinkToFit="1"/>
    </xf>
    <xf numFmtId="41" fontId="5" fillId="0" borderId="86" xfId="2" applyFont="1" applyBorder="1" applyAlignment="1">
      <alignment vertical="center" shrinkToFit="1"/>
    </xf>
    <xf numFmtId="41" fontId="5" fillId="2" borderId="87" xfId="2" applyFont="1" applyFill="1" applyBorder="1" applyAlignment="1">
      <alignment vertical="center" shrinkToFit="1"/>
    </xf>
    <xf numFmtId="183" fontId="5" fillId="0" borderId="88" xfId="0" applyNumberFormat="1" applyFont="1" applyFill="1" applyBorder="1" applyAlignment="1">
      <alignment vertical="center" shrinkToFit="1"/>
    </xf>
    <xf numFmtId="41" fontId="5" fillId="0" borderId="89" xfId="2" applyFont="1" applyFill="1" applyBorder="1" applyAlignment="1">
      <alignment vertical="center" shrinkToFit="1"/>
    </xf>
    <xf numFmtId="183" fontId="5" fillId="0" borderId="90" xfId="0" applyNumberFormat="1" applyFont="1" applyFill="1" applyBorder="1" applyAlignment="1">
      <alignment vertical="center" shrinkToFit="1"/>
    </xf>
    <xf numFmtId="41" fontId="6" fillId="0" borderId="89" xfId="2" applyFont="1" applyFill="1" applyBorder="1" applyAlignment="1">
      <alignment vertical="center" shrinkToFit="1"/>
    </xf>
    <xf numFmtId="41" fontId="6" fillId="0" borderId="87" xfId="2" applyFont="1" applyFill="1" applyBorder="1" applyAlignment="1">
      <alignment vertical="center" shrinkToFit="1"/>
    </xf>
    <xf numFmtId="183" fontId="6" fillId="0" borderId="91" xfId="0" applyNumberFormat="1" applyFont="1" applyFill="1" applyBorder="1" applyAlignment="1">
      <alignment vertical="center" shrinkToFit="1"/>
    </xf>
    <xf numFmtId="41" fontId="6" fillId="0" borderId="92" xfId="2" applyFont="1" applyFill="1" applyBorder="1" applyAlignment="1">
      <alignment vertical="center" shrinkToFit="1"/>
    </xf>
    <xf numFmtId="183" fontId="6" fillId="0" borderId="88" xfId="0" applyNumberFormat="1" applyFont="1" applyFill="1" applyBorder="1" applyAlignment="1">
      <alignment vertical="center" shrinkToFit="1"/>
    </xf>
    <xf numFmtId="183" fontId="6" fillId="0" borderId="90" xfId="0" applyNumberFormat="1" applyFont="1" applyFill="1" applyBorder="1" applyAlignment="1">
      <alignment vertical="center" shrinkToFit="1"/>
    </xf>
    <xf numFmtId="41" fontId="4" fillId="3" borderId="85" xfId="2" applyFont="1" applyFill="1" applyBorder="1" applyAlignment="1">
      <alignment horizontal="center" vertical="center" wrapText="1" shrinkToFit="1"/>
    </xf>
    <xf numFmtId="41" fontId="4" fillId="3" borderId="93" xfId="2" applyFont="1" applyFill="1" applyBorder="1" applyAlignment="1">
      <alignment horizontal="center" vertical="center" shrinkToFit="1"/>
    </xf>
    <xf numFmtId="41" fontId="5" fillId="0" borderId="94" xfId="2" applyFont="1" applyBorder="1" applyAlignment="1">
      <alignment vertical="center" shrinkToFit="1"/>
    </xf>
    <xf numFmtId="41" fontId="5" fillId="2" borderId="95" xfId="2" applyFont="1" applyFill="1" applyBorder="1" applyAlignment="1">
      <alignment vertical="center" shrinkToFit="1"/>
    </xf>
    <xf numFmtId="183" fontId="5" fillId="0" borderId="96" xfId="0" applyNumberFormat="1" applyFont="1" applyFill="1" applyBorder="1" applyAlignment="1">
      <alignment vertical="center" shrinkToFit="1"/>
    </xf>
    <xf numFmtId="41" fontId="5" fillId="0" borderId="97" xfId="2" applyFont="1" applyFill="1" applyBorder="1" applyAlignment="1">
      <alignment vertical="center" shrinkToFit="1"/>
    </xf>
    <xf numFmtId="183" fontId="5" fillId="0" borderId="98" xfId="0" applyNumberFormat="1" applyFont="1" applyFill="1" applyBorder="1" applyAlignment="1">
      <alignment vertical="center" shrinkToFit="1"/>
    </xf>
    <xf numFmtId="41" fontId="6" fillId="0" borderId="97" xfId="2" applyFont="1" applyFill="1" applyBorder="1" applyAlignment="1">
      <alignment vertical="center" shrinkToFit="1"/>
    </xf>
    <xf numFmtId="41" fontId="6" fillId="0" borderId="95" xfId="2" applyFont="1" applyFill="1" applyBorder="1" applyAlignment="1">
      <alignment vertical="center" shrinkToFit="1"/>
    </xf>
    <xf numFmtId="183" fontId="6" fillId="0" borderId="99" xfId="0" applyNumberFormat="1" applyFont="1" applyFill="1" applyBorder="1" applyAlignment="1">
      <alignment vertical="center" shrinkToFit="1"/>
    </xf>
    <xf numFmtId="41" fontId="6" fillId="0" borderId="100" xfId="2" applyFont="1" applyFill="1" applyBorder="1" applyAlignment="1">
      <alignment vertical="center" shrinkToFit="1"/>
    </xf>
    <xf numFmtId="183" fontId="6" fillId="0" borderId="96" xfId="0" applyNumberFormat="1" applyFont="1" applyFill="1" applyBorder="1" applyAlignment="1">
      <alignment vertical="center" shrinkToFit="1"/>
    </xf>
    <xf numFmtId="183" fontId="6" fillId="0" borderId="98" xfId="0" applyNumberFormat="1" applyFont="1" applyFill="1" applyBorder="1" applyAlignment="1">
      <alignment vertical="center" shrinkToFit="1"/>
    </xf>
    <xf numFmtId="41" fontId="5" fillId="0" borderId="41" xfId="2" applyFont="1" applyFill="1" applyBorder="1" applyAlignment="1">
      <alignment vertical="center" shrinkToFit="1"/>
    </xf>
    <xf numFmtId="178" fontId="4" fillId="3" borderId="69" xfId="1" applyNumberFormat="1" applyFont="1" applyFill="1" applyBorder="1" applyAlignment="1">
      <alignment horizontal="center" vertical="center" shrinkToFit="1"/>
    </xf>
    <xf numFmtId="41" fontId="4" fillId="3" borderId="77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shrinkToFit="1"/>
    </xf>
    <xf numFmtId="41" fontId="2" fillId="3" borderId="26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shrinkToFit="1"/>
    </xf>
    <xf numFmtId="41" fontId="4" fillId="3" borderId="85" xfId="1" applyFont="1" applyFill="1" applyBorder="1" applyAlignment="1">
      <alignment horizontal="center" vertical="center" wrapText="1" shrinkToFit="1"/>
    </xf>
    <xf numFmtId="41" fontId="4" fillId="3" borderId="26" xfId="1" applyFont="1" applyFill="1" applyBorder="1" applyAlignment="1">
      <alignment horizontal="center" vertical="center" wrapText="1" shrinkToFit="1"/>
    </xf>
    <xf numFmtId="41" fontId="4" fillId="3" borderId="93" xfId="1" applyFont="1" applyFill="1" applyBorder="1" applyAlignment="1">
      <alignment horizontal="center" vertical="center" shrinkToFit="1"/>
    </xf>
    <xf numFmtId="41" fontId="4" fillId="0" borderId="0" xfId="1" applyFont="1" applyBorder="1" applyAlignment="1">
      <alignment horizontal="center" vertical="center" shrinkToFit="1"/>
    </xf>
    <xf numFmtId="41" fontId="5" fillId="2" borderId="78" xfId="1" applyFont="1" applyFill="1" applyBorder="1" applyAlignment="1">
      <alignment vertical="center" shrinkToFit="1"/>
    </xf>
    <xf numFmtId="41" fontId="5" fillId="0" borderId="86" xfId="1" applyFont="1" applyBorder="1" applyAlignment="1">
      <alignment vertical="center" shrinkToFit="1"/>
    </xf>
    <xf numFmtId="41" fontId="5" fillId="0" borderId="30" xfId="1" applyFont="1" applyBorder="1" applyAlignment="1">
      <alignment vertical="center" shrinkToFit="1"/>
    </xf>
    <xf numFmtId="41" fontId="5" fillId="0" borderId="101" xfId="1" applyFont="1" applyBorder="1" applyAlignment="1">
      <alignment vertical="center" shrinkToFit="1"/>
    </xf>
    <xf numFmtId="41" fontId="5" fillId="2" borderId="79" xfId="1" applyFont="1" applyFill="1" applyBorder="1" applyAlignment="1">
      <alignment vertical="center" shrinkToFit="1"/>
    </xf>
    <xf numFmtId="41" fontId="5" fillId="2" borderId="87" xfId="1" applyFont="1" applyFill="1" applyBorder="1" applyAlignment="1">
      <alignment vertical="center" shrinkToFit="1"/>
    </xf>
    <xf numFmtId="41" fontId="5" fillId="2" borderId="33" xfId="1" applyFont="1" applyFill="1" applyBorder="1" applyAlignment="1">
      <alignment vertical="center" shrinkToFit="1"/>
    </xf>
    <xf numFmtId="41" fontId="5" fillId="2" borderId="54" xfId="1" applyFont="1" applyFill="1" applyBorder="1" applyAlignment="1">
      <alignment vertical="center" shrinkToFit="1"/>
    </xf>
    <xf numFmtId="41" fontId="5" fillId="2" borderId="81" xfId="1" applyFont="1" applyFill="1" applyBorder="1" applyAlignment="1">
      <alignment vertical="center" shrinkToFit="1"/>
    </xf>
    <xf numFmtId="41" fontId="5" fillId="0" borderId="89" xfId="1" applyFont="1" applyFill="1" applyBorder="1" applyAlignment="1">
      <alignment vertical="center" shrinkToFit="1"/>
    </xf>
    <xf numFmtId="41" fontId="5" fillId="0" borderId="41" xfId="1" applyFont="1" applyFill="1" applyBorder="1" applyAlignment="1">
      <alignment vertical="center" shrinkToFit="1"/>
    </xf>
    <xf numFmtId="41" fontId="5" fillId="0" borderId="97" xfId="1" applyFont="1" applyFill="1" applyBorder="1" applyAlignment="1">
      <alignment vertical="center" shrinkToFit="1"/>
    </xf>
    <xf numFmtId="41" fontId="5" fillId="2" borderId="95" xfId="1" applyFont="1" applyFill="1" applyBorder="1" applyAlignment="1">
      <alignment vertical="center" shrinkToFit="1"/>
    </xf>
    <xf numFmtId="41" fontId="6" fillId="2" borderId="81" xfId="1" applyFont="1" applyFill="1" applyBorder="1" applyAlignment="1">
      <alignment vertical="center" shrinkToFit="1"/>
    </xf>
    <xf numFmtId="41" fontId="6" fillId="0" borderId="89" xfId="1" applyFont="1" applyFill="1" applyBorder="1" applyAlignment="1">
      <alignment vertical="center" shrinkToFit="1"/>
    </xf>
    <xf numFmtId="41" fontId="6" fillId="0" borderId="41" xfId="1" applyFont="1" applyFill="1" applyBorder="1" applyAlignment="1">
      <alignment vertical="center" shrinkToFit="1"/>
    </xf>
    <xf numFmtId="41" fontId="6" fillId="0" borderId="97" xfId="1" applyFont="1" applyFill="1" applyBorder="1" applyAlignment="1">
      <alignment vertical="center" shrinkToFit="1"/>
    </xf>
    <xf numFmtId="41" fontId="6" fillId="2" borderId="79" xfId="1" applyFont="1" applyFill="1" applyBorder="1" applyAlignment="1">
      <alignment vertical="center" shrinkToFit="1"/>
    </xf>
    <xf numFmtId="41" fontId="6" fillId="0" borderId="87" xfId="1" applyFont="1" applyFill="1" applyBorder="1" applyAlignment="1">
      <alignment vertical="center" shrinkToFit="1"/>
    </xf>
    <xf numFmtId="41" fontId="6" fillId="0" borderId="33" xfId="1" applyFont="1" applyFill="1" applyBorder="1" applyAlignment="1">
      <alignment vertical="center" shrinkToFit="1"/>
    </xf>
    <xf numFmtId="41" fontId="6" fillId="0" borderId="95" xfId="1" applyFont="1" applyFill="1" applyBorder="1" applyAlignment="1">
      <alignment vertical="center" shrinkToFit="1"/>
    </xf>
    <xf numFmtId="41" fontId="6" fillId="2" borderId="84" xfId="1" applyFont="1" applyFill="1" applyBorder="1" applyAlignment="1">
      <alignment vertical="center" shrinkToFit="1"/>
    </xf>
    <xf numFmtId="41" fontId="6" fillId="0" borderId="92" xfId="1" applyFont="1" applyFill="1" applyBorder="1" applyAlignment="1">
      <alignment vertical="center" shrinkToFit="1"/>
    </xf>
    <xf numFmtId="41" fontId="6" fillId="0" borderId="60" xfId="1" applyFont="1" applyFill="1" applyBorder="1" applyAlignment="1">
      <alignment vertical="center" shrinkToFit="1"/>
    </xf>
    <xf numFmtId="41" fontId="6" fillId="0" borderId="100" xfId="1" applyFont="1" applyFill="1" applyBorder="1" applyAlignment="1">
      <alignment vertical="center" shrinkToFit="1"/>
    </xf>
    <xf numFmtId="178" fontId="4" fillId="3" borderId="22" xfId="1" applyNumberFormat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shrinkToFit="1"/>
    </xf>
    <xf numFmtId="41" fontId="4" fillId="3" borderId="23" xfId="1" applyFont="1" applyFill="1" applyBorder="1" applyAlignment="1">
      <alignment horizontal="center" vertical="center" wrapText="1" shrinkToFit="1"/>
    </xf>
    <xf numFmtId="41" fontId="2" fillId="3" borderId="23" xfId="1" applyFont="1" applyFill="1" applyBorder="1" applyAlignment="1">
      <alignment horizontal="center" vertical="center" wrapText="1" shrinkToFit="1"/>
    </xf>
    <xf numFmtId="41" fontId="4" fillId="3" borderId="24" xfId="1" applyFont="1" applyFill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41" fontId="5" fillId="0" borderId="2" xfId="1" applyFont="1" applyBorder="1" applyAlignment="1">
      <alignment horizontal="center" vertical="center" shrinkToFit="1"/>
    </xf>
    <xf numFmtId="41" fontId="4" fillId="0" borderId="5" xfId="1" applyFont="1" applyFill="1" applyBorder="1" applyAlignment="1">
      <alignment horizontal="center" vertical="center" shrinkToFit="1"/>
    </xf>
    <xf numFmtId="41" fontId="4" fillId="0" borderId="14" xfId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horizontal="center" vertical="center" shrinkToFit="1"/>
    </xf>
    <xf numFmtId="181" fontId="4" fillId="0" borderId="6" xfId="1" applyNumberFormat="1" applyFont="1" applyFill="1" applyBorder="1" applyAlignment="1">
      <alignment horizontal="center" vertical="center" shrinkToFit="1"/>
    </xf>
    <xf numFmtId="181" fontId="4" fillId="0" borderId="7" xfId="1" applyNumberFormat="1" applyFont="1" applyFill="1" applyBorder="1" applyAlignment="1">
      <alignment horizontal="center" vertical="center" shrinkToFit="1"/>
    </xf>
    <xf numFmtId="41" fontId="4" fillId="0" borderId="8" xfId="1" applyFont="1" applyFill="1" applyBorder="1" applyAlignment="1">
      <alignment horizontal="center" vertical="center" shrinkToFit="1"/>
    </xf>
    <xf numFmtId="41" fontId="4" fillId="0" borderId="21" xfId="1" applyFont="1" applyFill="1" applyBorder="1" applyAlignment="1">
      <alignment horizontal="center" vertical="center" shrinkToFit="1"/>
    </xf>
    <xf numFmtId="41" fontId="6" fillId="0" borderId="14" xfId="1" applyFont="1" applyFill="1" applyBorder="1" applyAlignment="1">
      <alignment horizontal="center" vertical="center" shrinkToFit="1"/>
    </xf>
    <xf numFmtId="186" fontId="6" fillId="2" borderId="1" xfId="1" applyNumberFormat="1" applyFont="1" applyFill="1" applyBorder="1" applyAlignment="1">
      <alignment horizontal="center" vertical="center" shrinkToFit="1"/>
    </xf>
    <xf numFmtId="43" fontId="6" fillId="0" borderId="1" xfId="1" applyNumberFormat="1" applyFont="1" applyFill="1" applyBorder="1" applyAlignment="1">
      <alignment horizontal="center" vertical="center" shrinkToFit="1"/>
    </xf>
    <xf numFmtId="43" fontId="6" fillId="0" borderId="2" xfId="1" applyNumberFormat="1" applyFont="1" applyFill="1" applyBorder="1" applyAlignment="1">
      <alignment horizontal="center" vertical="center" shrinkToFit="1"/>
    </xf>
    <xf numFmtId="41" fontId="1" fillId="0" borderId="0" xfId="1" applyFont="1" applyAlignment="1">
      <alignment horizontal="center" vertical="center" shrinkToFit="1"/>
    </xf>
    <xf numFmtId="41" fontId="5" fillId="0" borderId="101" xfId="2" applyFont="1" applyBorder="1" applyAlignment="1">
      <alignment vertical="center" shrinkToFit="1"/>
    </xf>
    <xf numFmtId="0" fontId="5" fillId="0" borderId="31" xfId="0" applyFont="1" applyBorder="1" applyAlignment="1">
      <alignment horizontal="center" vertical="center" shrinkToFit="1"/>
    </xf>
    <xf numFmtId="41" fontId="5" fillId="2" borderId="33" xfId="1" applyFont="1" applyFill="1" applyBorder="1" applyAlignment="1">
      <alignment horizontal="center" vertical="center" shrinkToFit="1"/>
    </xf>
    <xf numFmtId="41" fontId="5" fillId="2" borderId="54" xfId="1" applyFont="1" applyFill="1" applyBorder="1" applyAlignment="1">
      <alignment horizontal="center" vertical="center" shrinkToFit="1"/>
    </xf>
    <xf numFmtId="41" fontId="6" fillId="2" borderId="33" xfId="1" applyFont="1" applyFill="1" applyBorder="1" applyAlignment="1">
      <alignment horizontal="center" vertical="center" shrinkToFit="1"/>
    </xf>
    <xf numFmtId="0" fontId="6" fillId="0" borderId="31" xfId="0" applyFont="1" applyBorder="1" applyAlignment="1">
      <alignment horizontal="center" vertical="center" shrinkToFit="1"/>
    </xf>
    <xf numFmtId="41" fontId="6" fillId="2" borderId="54" xfId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center" vertical="center" shrinkToFit="1"/>
    </xf>
    <xf numFmtId="181" fontId="6" fillId="2" borderId="36" xfId="1" applyNumberFormat="1" applyFont="1" applyFill="1" applyBorder="1" applyAlignment="1">
      <alignment horizontal="center" vertical="center" shrinkToFit="1"/>
    </xf>
    <xf numFmtId="181" fontId="6" fillId="0" borderId="36" xfId="1" applyNumberFormat="1" applyFont="1" applyFill="1" applyBorder="1" applyAlignment="1">
      <alignment horizontal="center" vertical="center" shrinkToFit="1"/>
    </xf>
    <xf numFmtId="181" fontId="6" fillId="0" borderId="66" xfId="1" applyNumberFormat="1" applyFont="1" applyFill="1" applyBorder="1" applyAlignment="1">
      <alignment horizontal="center" vertical="center" shrinkToFit="1"/>
    </xf>
    <xf numFmtId="178" fontId="4" fillId="3" borderId="25" xfId="1" applyNumberFormat="1" applyFont="1" applyFill="1" applyBorder="1" applyAlignment="1">
      <alignment horizontal="center" vertical="center" shrinkToFit="1"/>
    </xf>
    <xf numFmtId="41" fontId="4" fillId="3" borderId="53" xfId="1" applyFont="1" applyFill="1" applyBorder="1" applyAlignment="1">
      <alignment horizontal="center" vertical="center" shrinkToFit="1"/>
    </xf>
    <xf numFmtId="41" fontId="6" fillId="0" borderId="39" xfId="1" applyNumberFormat="1" applyFont="1" applyBorder="1" applyAlignment="1">
      <alignment horizontal="center" vertical="center" shrinkToFit="1"/>
    </xf>
    <xf numFmtId="41" fontId="6" fillId="2" borderId="41" xfId="1" applyFont="1" applyFill="1" applyBorder="1" applyAlignment="1">
      <alignment horizontal="center" vertical="center" shrinkToFit="1"/>
    </xf>
    <xf numFmtId="41" fontId="10" fillId="0" borderId="41" xfId="1" applyFont="1" applyFill="1" applyBorder="1" applyAlignment="1">
      <alignment horizontal="right" vertical="center" shrinkToFit="1"/>
    </xf>
    <xf numFmtId="41" fontId="10" fillId="0" borderId="67" xfId="1" applyFont="1" applyFill="1" applyBorder="1" applyAlignment="1">
      <alignment horizontal="right" vertical="center" shrinkToFit="1"/>
    </xf>
    <xf numFmtId="0" fontId="5" fillId="0" borderId="28" xfId="0" applyFont="1" applyBorder="1" applyAlignment="1">
      <alignment horizontal="center" vertical="center" shrinkToFit="1"/>
    </xf>
    <xf numFmtId="41" fontId="5" fillId="2" borderId="30" xfId="1" applyFont="1" applyFill="1" applyBorder="1" applyAlignment="1">
      <alignment horizontal="center" vertical="center" shrinkToFit="1"/>
    </xf>
    <xf numFmtId="41" fontId="5" fillId="0" borderId="30" xfId="1" applyFont="1" applyBorder="1" applyAlignment="1">
      <alignment horizontal="center" vertical="center" shrinkToFit="1"/>
    </xf>
    <xf numFmtId="41" fontId="5" fillId="0" borderId="101" xfId="1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181" fontId="5" fillId="2" borderId="36" xfId="1" applyNumberFormat="1" applyFont="1" applyFill="1" applyBorder="1" applyAlignment="1">
      <alignment horizontal="center" vertical="center" shrinkToFit="1"/>
    </xf>
    <xf numFmtId="181" fontId="5" fillId="0" borderId="36" xfId="1" applyNumberFormat="1" applyFont="1" applyFill="1" applyBorder="1" applyAlignment="1">
      <alignment horizontal="center" vertical="center" shrinkToFit="1"/>
    </xf>
    <xf numFmtId="181" fontId="5" fillId="0" borderId="66" xfId="1" applyNumberFormat="1" applyFont="1" applyFill="1" applyBorder="1" applyAlignment="1">
      <alignment horizontal="center" vertical="center" shrinkToFit="1"/>
    </xf>
    <xf numFmtId="0" fontId="6" fillId="0" borderId="37" xfId="0" applyFont="1" applyBorder="1" applyAlignment="1">
      <alignment horizontal="center" vertical="center" shrinkToFit="1"/>
    </xf>
    <xf numFmtId="181" fontId="6" fillId="2" borderId="45" xfId="1" applyNumberFormat="1" applyFont="1" applyFill="1" applyBorder="1" applyAlignment="1">
      <alignment horizontal="center" vertical="center" shrinkToFit="1"/>
    </xf>
    <xf numFmtId="181" fontId="6" fillId="0" borderId="45" xfId="1" applyNumberFormat="1" applyFont="1" applyFill="1" applyBorder="1" applyAlignment="1">
      <alignment horizontal="center" vertical="center" shrinkToFit="1"/>
    </xf>
    <xf numFmtId="181" fontId="6" fillId="0" borderId="68" xfId="1" applyNumberFormat="1" applyFont="1" applyFill="1" applyBorder="1" applyAlignment="1">
      <alignment horizontal="center" vertical="center" shrinkToFit="1"/>
    </xf>
    <xf numFmtId="41" fontId="6" fillId="0" borderId="57" xfId="1" applyNumberFormat="1" applyFont="1" applyBorder="1" applyAlignment="1">
      <alignment horizontal="center" vertical="center" shrinkToFit="1"/>
    </xf>
    <xf numFmtId="41" fontId="6" fillId="2" borderId="60" xfId="1" applyFont="1" applyFill="1" applyBorder="1" applyAlignment="1">
      <alignment horizontal="center" vertical="center" shrinkToFit="1"/>
    </xf>
    <xf numFmtId="41" fontId="10" fillId="0" borderId="60" xfId="1" applyFont="1" applyFill="1" applyBorder="1" applyAlignment="1">
      <alignment horizontal="right" vertical="center" shrinkToFit="1"/>
    </xf>
    <xf numFmtId="41" fontId="10" fillId="0" borderId="61" xfId="1" applyFont="1" applyFill="1" applyBorder="1" applyAlignment="1">
      <alignment horizontal="right" vertical="center" shrinkToFit="1"/>
    </xf>
    <xf numFmtId="0" fontId="6" fillId="0" borderId="55" xfId="0" applyFont="1" applyBorder="1" applyAlignment="1">
      <alignment horizontal="center" vertical="center" shrinkToFit="1"/>
    </xf>
    <xf numFmtId="181" fontId="6" fillId="2" borderId="64" xfId="1" applyNumberFormat="1" applyFont="1" applyFill="1" applyBorder="1" applyAlignment="1">
      <alignment horizontal="center" vertical="center" shrinkToFit="1"/>
    </xf>
    <xf numFmtId="181" fontId="6" fillId="0" borderId="64" xfId="1" applyNumberFormat="1" applyFont="1" applyFill="1" applyBorder="1" applyAlignment="1">
      <alignment horizontal="center" vertical="center" shrinkToFit="1"/>
    </xf>
    <xf numFmtId="181" fontId="6" fillId="0" borderId="65" xfId="1" applyNumberFormat="1" applyFont="1" applyFill="1" applyBorder="1" applyAlignment="1">
      <alignment horizontal="center" vertical="center" shrinkToFit="1"/>
    </xf>
    <xf numFmtId="41" fontId="4" fillId="3" borderId="102" xfId="2" applyFont="1" applyFill="1" applyBorder="1" applyAlignment="1">
      <alignment horizontal="center" vertical="center" shrinkToFit="1"/>
    </xf>
    <xf numFmtId="41" fontId="5" fillId="0" borderId="103" xfId="2" applyFont="1" applyBorder="1" applyAlignment="1">
      <alignment vertical="center" shrinkToFit="1"/>
    </xf>
    <xf numFmtId="41" fontId="5" fillId="2" borderId="104" xfId="2" applyFont="1" applyFill="1" applyBorder="1" applyAlignment="1">
      <alignment vertical="center" shrinkToFit="1"/>
    </xf>
    <xf numFmtId="183" fontId="5" fillId="0" borderId="105" xfId="0" applyNumberFormat="1" applyFont="1" applyFill="1" applyBorder="1" applyAlignment="1">
      <alignment vertical="center" shrinkToFit="1"/>
    </xf>
    <xf numFmtId="41" fontId="5" fillId="0" borderId="106" xfId="2" applyFont="1" applyFill="1" applyBorder="1" applyAlignment="1">
      <alignment vertical="center" shrinkToFit="1"/>
    </xf>
    <xf numFmtId="183" fontId="5" fillId="0" borderId="107" xfId="0" applyNumberFormat="1" applyFont="1" applyFill="1" applyBorder="1" applyAlignment="1">
      <alignment vertical="center" shrinkToFit="1"/>
    </xf>
    <xf numFmtId="41" fontId="6" fillId="0" borderId="108" xfId="2" applyFont="1" applyFill="1" applyBorder="1" applyAlignment="1">
      <alignment vertical="center" shrinkToFit="1"/>
    </xf>
    <xf numFmtId="41" fontId="6" fillId="0" borderId="104" xfId="2" applyFont="1" applyFill="1" applyBorder="1" applyAlignment="1">
      <alignment vertical="center" shrinkToFit="1"/>
    </xf>
    <xf numFmtId="183" fontId="6" fillId="0" borderId="109" xfId="0" applyNumberFormat="1" applyFont="1" applyFill="1" applyBorder="1" applyAlignment="1">
      <alignment vertical="center" shrinkToFit="1"/>
    </xf>
    <xf numFmtId="41" fontId="6" fillId="0" borderId="106" xfId="2" applyFont="1" applyFill="1" applyBorder="1" applyAlignment="1">
      <alignment vertical="center" shrinkToFit="1"/>
    </xf>
    <xf numFmtId="183" fontId="6" fillId="0" borderId="105" xfId="0" applyNumberFormat="1" applyFont="1" applyFill="1" applyBorder="1" applyAlignment="1">
      <alignment vertical="center" shrinkToFit="1"/>
    </xf>
    <xf numFmtId="183" fontId="6" fillId="0" borderId="107" xfId="0" applyNumberFormat="1" applyFont="1" applyFill="1" applyBorder="1" applyAlignment="1">
      <alignment vertical="center" shrinkToFit="1"/>
    </xf>
    <xf numFmtId="41" fontId="6" fillId="0" borderId="110" xfId="2" applyFont="1" applyFill="1" applyBorder="1" applyAlignment="1">
      <alignment vertical="center" shrinkToFit="1"/>
    </xf>
    <xf numFmtId="41" fontId="5" fillId="0" borderId="47" xfId="2" applyFont="1" applyFill="1" applyBorder="1" applyAlignment="1">
      <alignment vertical="center" shrinkToFit="1"/>
    </xf>
    <xf numFmtId="41" fontId="5" fillId="0" borderId="30" xfId="2" applyFont="1" applyFill="1" applyBorder="1" applyAlignment="1">
      <alignment vertical="center" shrinkToFit="1"/>
    </xf>
    <xf numFmtId="41" fontId="5" fillId="0" borderId="101" xfId="2" applyFont="1" applyFill="1" applyBorder="1" applyAlignment="1">
      <alignment vertical="center" shrinkToFit="1"/>
    </xf>
    <xf numFmtId="186" fontId="6" fillId="2" borderId="33" xfId="1" applyNumberFormat="1" applyFont="1" applyFill="1" applyBorder="1" applyAlignment="1">
      <alignment horizontal="center" vertical="center" shrinkToFit="1"/>
    </xf>
    <xf numFmtId="186" fontId="6" fillId="2" borderId="54" xfId="1" applyNumberFormat="1" applyFont="1" applyFill="1" applyBorder="1" applyAlignment="1">
      <alignment horizontal="center" vertical="center" shrinkToFit="1"/>
    </xf>
    <xf numFmtId="186" fontId="5" fillId="2" borderId="33" xfId="1" applyNumberFormat="1" applyFont="1" applyFill="1" applyBorder="1" applyAlignment="1">
      <alignment horizontal="center" vertical="center" shrinkToFit="1"/>
    </xf>
    <xf numFmtId="41" fontId="11" fillId="0" borderId="0" xfId="1" applyFont="1" applyFill="1" applyAlignment="1">
      <alignment horizontal="center" vertical="center" shrinkToFit="1"/>
    </xf>
    <xf numFmtId="43" fontId="6" fillId="2" borderId="33" xfId="1" applyNumberFormat="1" applyFont="1" applyFill="1" applyBorder="1" applyAlignment="1">
      <alignment horizontal="center" vertical="center" shrinkToFit="1"/>
    </xf>
    <xf numFmtId="43" fontId="6" fillId="2" borderId="54" xfId="1" applyNumberFormat="1" applyFont="1" applyFill="1" applyBorder="1" applyAlignment="1">
      <alignment horizontal="center" vertical="center" shrinkToFit="1"/>
    </xf>
    <xf numFmtId="178" fontId="12" fillId="0" borderId="11" xfId="1" applyNumberFormat="1" applyFont="1" applyFill="1" applyBorder="1" applyAlignment="1">
      <alignment horizontal="center" vertical="center" shrinkToFit="1"/>
    </xf>
    <xf numFmtId="41" fontId="12" fillId="0" borderId="5" xfId="1" applyFont="1" applyFill="1" applyBorder="1" applyAlignment="1">
      <alignment horizontal="center" vertical="center" shrinkToFit="1"/>
    </xf>
    <xf numFmtId="41" fontId="12" fillId="0" borderId="14" xfId="1" applyFont="1" applyFill="1" applyBorder="1" applyAlignment="1">
      <alignment horizontal="center" vertical="center" shrinkToFit="1"/>
    </xf>
    <xf numFmtId="178" fontId="12" fillId="0" borderId="9" xfId="1" applyNumberFormat="1" applyFont="1" applyFill="1" applyBorder="1" applyAlignment="1">
      <alignment horizontal="center" vertical="center" shrinkToFit="1"/>
    </xf>
    <xf numFmtId="178" fontId="12" fillId="0" borderId="111" xfId="1" applyNumberFormat="1" applyFont="1" applyFill="1" applyBorder="1" applyAlignment="1">
      <alignment horizontal="center" vertical="center" shrinkToFit="1"/>
    </xf>
    <xf numFmtId="181" fontId="12" fillId="0" borderId="112" xfId="1" applyNumberFormat="1" applyFont="1" applyFill="1" applyBorder="1" applyAlignment="1">
      <alignment horizontal="center" vertical="center" shrinkToFit="1"/>
    </xf>
    <xf numFmtId="181" fontId="12" fillId="0" borderId="113" xfId="1" applyNumberFormat="1" applyFont="1" applyFill="1" applyBorder="1" applyAlignment="1">
      <alignment horizontal="center" vertical="center" shrinkToFit="1"/>
    </xf>
    <xf numFmtId="178" fontId="4" fillId="3" borderId="114" xfId="1" applyNumberFormat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shrinkToFit="1"/>
    </xf>
    <xf numFmtId="41" fontId="4" fillId="3" borderId="115" xfId="1" applyFont="1" applyFill="1" applyBorder="1" applyAlignment="1">
      <alignment horizontal="center" vertical="center" wrapText="1" shrinkToFit="1"/>
    </xf>
    <xf numFmtId="41" fontId="4" fillId="3" borderId="116" xfId="1" applyFont="1" applyFill="1" applyBorder="1" applyAlignment="1">
      <alignment horizontal="center" vertical="center" shrinkToFit="1"/>
    </xf>
    <xf numFmtId="41" fontId="12" fillId="4" borderId="5" xfId="1" applyFont="1" applyFill="1" applyBorder="1" applyAlignment="1">
      <alignment horizontal="center" vertical="center" shrinkToFit="1"/>
    </xf>
    <xf numFmtId="41" fontId="12" fillId="4" borderId="112" xfId="1" applyFont="1" applyFill="1" applyBorder="1" applyAlignment="1">
      <alignment horizontal="center" vertical="center" shrinkToFit="1"/>
    </xf>
    <xf numFmtId="186" fontId="12" fillId="4" borderId="1" xfId="1" applyNumberFormat="1" applyFont="1" applyFill="1" applyBorder="1" applyAlignment="1">
      <alignment horizontal="center" vertical="center" shrinkToFit="1"/>
    </xf>
    <xf numFmtId="186" fontId="12" fillId="4" borderId="2" xfId="1" applyNumberFormat="1" applyFont="1" applyFill="1" applyBorder="1" applyAlignment="1">
      <alignment horizontal="center" vertical="center" shrinkToFit="1"/>
    </xf>
    <xf numFmtId="186" fontId="5" fillId="2" borderId="54" xfId="1" applyNumberFormat="1" applyFont="1" applyFill="1" applyBorder="1" applyAlignment="1">
      <alignment horizontal="center" vertical="center" shrinkToFit="1"/>
    </xf>
    <xf numFmtId="41" fontId="12" fillId="0" borderId="44" xfId="1" applyFont="1" applyFill="1" applyBorder="1" applyAlignment="1">
      <alignment horizontal="center" vertical="center" shrinkToFit="1"/>
    </xf>
    <xf numFmtId="41" fontId="12" fillId="0" borderId="110" xfId="1" applyFont="1" applyFill="1" applyBorder="1" applyAlignment="1">
      <alignment horizontal="center" vertical="center" shrinkToFit="1"/>
    </xf>
    <xf numFmtId="186" fontId="12" fillId="4" borderId="33" xfId="1" applyNumberFormat="1" applyFont="1" applyFill="1" applyBorder="1" applyAlignment="1">
      <alignment horizontal="center" vertical="center" shrinkToFit="1"/>
    </xf>
    <xf numFmtId="186" fontId="12" fillId="4" borderId="54" xfId="1" applyNumberFormat="1" applyFont="1" applyFill="1" applyBorder="1" applyAlignment="1">
      <alignment horizontal="center" vertical="center" shrinkToFit="1"/>
    </xf>
    <xf numFmtId="181" fontId="12" fillId="0" borderId="117" xfId="1" applyNumberFormat="1" applyFont="1" applyFill="1" applyBorder="1" applyAlignment="1">
      <alignment horizontal="center" vertical="center" shrinkToFit="1"/>
    </xf>
    <xf numFmtId="181" fontId="12" fillId="0" borderId="118" xfId="1" applyNumberFormat="1" applyFont="1" applyFill="1" applyBorder="1" applyAlignment="1">
      <alignment horizontal="center" vertical="center" shrinkToFit="1"/>
    </xf>
    <xf numFmtId="178" fontId="12" fillId="0" borderId="73" xfId="1" applyNumberFormat="1" applyFont="1" applyFill="1" applyBorder="1" applyAlignment="1">
      <alignment horizontal="center" vertical="center" shrinkToFit="1"/>
    </xf>
    <xf numFmtId="178" fontId="12" fillId="0" borderId="71" xfId="1" applyNumberFormat="1" applyFont="1" applyFill="1" applyBorder="1" applyAlignment="1">
      <alignment horizontal="center" vertical="center" shrinkToFit="1"/>
    </xf>
    <xf numFmtId="178" fontId="12" fillId="0" borderId="119" xfId="1" applyNumberFormat="1" applyFont="1" applyFill="1" applyBorder="1" applyAlignment="1">
      <alignment horizontal="center" vertical="center" shrinkToFit="1"/>
    </xf>
    <xf numFmtId="41" fontId="12" fillId="4" borderId="44" xfId="1" applyFont="1" applyFill="1" applyBorder="1" applyAlignment="1">
      <alignment horizontal="center" vertical="center" shrinkToFit="1"/>
    </xf>
    <xf numFmtId="41" fontId="12" fillId="4" borderId="117" xfId="1" applyFont="1" applyFill="1" applyBorder="1" applyAlignment="1">
      <alignment horizontal="center" vertical="center" shrinkToFit="1"/>
    </xf>
    <xf numFmtId="41" fontId="6" fillId="0" borderId="120" xfId="1" applyFont="1" applyFill="1" applyBorder="1" applyAlignment="1">
      <alignment horizontal="center" vertical="center"/>
    </xf>
    <xf numFmtId="41" fontId="5" fillId="0" borderId="30" xfId="1" applyFont="1" applyFill="1" applyBorder="1" applyAlignment="1">
      <alignment horizontal="center" vertical="center" shrinkToFit="1"/>
    </xf>
    <xf numFmtId="41" fontId="6" fillId="0" borderId="121" xfId="1" applyFont="1" applyFill="1" applyBorder="1" applyAlignment="1">
      <alignment horizontal="center" vertical="center"/>
    </xf>
    <xf numFmtId="41" fontId="6" fillId="0" borderId="122" xfId="1" applyFont="1" applyFill="1" applyBorder="1" applyAlignment="1">
      <alignment horizontal="center" vertical="center"/>
    </xf>
    <xf numFmtId="41" fontId="6" fillId="0" borderId="123" xfId="1" applyFont="1" applyFill="1" applyBorder="1" applyAlignment="1">
      <alignment horizontal="center" vertical="center"/>
    </xf>
    <xf numFmtId="186" fontId="6" fillId="2" borderId="60" xfId="1" applyNumberFormat="1" applyFont="1" applyFill="1" applyBorder="1" applyAlignment="1">
      <alignment horizontal="center" vertical="center" shrinkToFit="1"/>
    </xf>
    <xf numFmtId="186" fontId="6" fillId="2" borderId="61" xfId="1" applyNumberFormat="1" applyFont="1" applyFill="1" applyBorder="1" applyAlignment="1">
      <alignment horizontal="center" vertical="center" shrinkToFit="1"/>
    </xf>
    <xf numFmtId="182" fontId="10" fillId="0" borderId="131" xfId="7" applyNumberFormat="1" applyFont="1" applyFill="1" applyBorder="1" applyAlignment="1">
      <alignment horizontal="right" vertical="center" wrapText="1"/>
    </xf>
    <xf numFmtId="182" fontId="10" fillId="0" borderId="132" xfId="7" applyNumberFormat="1" applyFont="1" applyFill="1" applyBorder="1" applyAlignment="1">
      <alignment horizontal="right" vertical="center" wrapText="1"/>
    </xf>
    <xf numFmtId="181" fontId="6" fillId="0" borderId="124" xfId="1" applyNumberFormat="1" applyFont="1" applyFill="1" applyBorder="1" applyAlignment="1">
      <alignment horizontal="center" vertical="center" shrinkToFit="1"/>
    </xf>
    <xf numFmtId="181" fontId="6" fillId="0" borderId="125" xfId="1" applyNumberFormat="1" applyFont="1" applyFill="1" applyBorder="1" applyAlignment="1">
      <alignment horizontal="center" vertical="center" shrinkToFit="1"/>
    </xf>
    <xf numFmtId="182" fontId="10" fillId="5" borderId="133" xfId="7" applyNumberFormat="1" applyFont="1" applyFill="1" applyBorder="1" applyAlignment="1">
      <alignment horizontal="right" vertical="center" wrapText="1"/>
    </xf>
    <xf numFmtId="182" fontId="10" fillId="5" borderId="134" xfId="7" applyNumberFormat="1" applyFont="1" applyFill="1" applyBorder="1" applyAlignment="1">
      <alignment horizontal="right" vertical="center" wrapText="1"/>
    </xf>
    <xf numFmtId="182" fontId="10" fillId="5" borderId="135" xfId="7" applyNumberFormat="1" applyFont="1" applyFill="1" applyBorder="1" applyAlignment="1">
      <alignment horizontal="right" vertical="center" wrapText="1"/>
    </xf>
    <xf numFmtId="182" fontId="10" fillId="0" borderId="136" xfId="7" applyNumberFormat="1" applyFont="1" applyFill="1" applyBorder="1" applyAlignment="1">
      <alignment horizontal="right" vertical="center" wrapText="1"/>
    </xf>
    <xf numFmtId="181" fontId="6" fillId="0" borderId="126" xfId="1" applyNumberFormat="1" applyFont="1" applyFill="1" applyBorder="1" applyAlignment="1">
      <alignment horizontal="center" vertical="center" shrinkToFit="1"/>
    </xf>
    <xf numFmtId="181" fontId="6" fillId="0" borderId="127" xfId="1" applyNumberFormat="1" applyFont="1" applyFill="1" applyBorder="1" applyAlignment="1">
      <alignment horizontal="center" vertical="center" shrinkToFit="1"/>
    </xf>
    <xf numFmtId="181" fontId="6" fillId="0" borderId="128" xfId="1" applyNumberFormat="1" applyFont="1" applyFill="1" applyBorder="1" applyAlignment="1">
      <alignment horizontal="center" vertical="center" shrinkToFit="1"/>
    </xf>
    <xf numFmtId="181" fontId="6" fillId="0" borderId="129" xfId="1" applyNumberFormat="1" applyFont="1" applyFill="1" applyBorder="1" applyAlignment="1">
      <alignment horizontal="center" vertical="center" shrinkToFit="1"/>
    </xf>
    <xf numFmtId="182" fontId="10" fillId="6" borderId="133" xfId="8" applyNumberFormat="1" applyFont="1" applyFill="1" applyBorder="1" applyAlignment="1">
      <alignment horizontal="right" vertical="center" wrapText="1"/>
    </xf>
    <xf numFmtId="182" fontId="10" fillId="6" borderId="134" xfId="8" applyNumberFormat="1" applyFont="1" applyFill="1" applyBorder="1" applyAlignment="1">
      <alignment horizontal="right" vertical="center" wrapText="1"/>
    </xf>
    <xf numFmtId="182" fontId="10" fillId="0" borderId="137" xfId="8" applyNumberFormat="1" applyFont="1" applyFill="1" applyBorder="1" applyAlignment="1">
      <alignment horizontal="right" vertical="center" wrapText="1"/>
    </xf>
    <xf numFmtId="182" fontId="10" fillId="0" borderId="138" xfId="8" applyNumberFormat="1" applyFont="1" applyFill="1" applyBorder="1" applyAlignment="1">
      <alignment horizontal="right" vertical="center" wrapText="1"/>
    </xf>
    <xf numFmtId="182" fontId="10" fillId="0" borderId="132" xfId="8" applyNumberFormat="1" applyFont="1" applyFill="1" applyBorder="1" applyAlignment="1">
      <alignment horizontal="right" vertical="center" wrapText="1"/>
    </xf>
    <xf numFmtId="182" fontId="10" fillId="6" borderId="135" xfId="8" applyNumberFormat="1" applyFont="1" applyFill="1" applyBorder="1" applyAlignment="1">
      <alignment horizontal="right" vertical="center" wrapText="1"/>
    </xf>
    <xf numFmtId="187" fontId="10" fillId="0" borderId="139" xfId="8" applyNumberFormat="1" applyFont="1" applyFill="1" applyBorder="1" applyAlignment="1">
      <alignment horizontal="right" vertical="center" wrapText="1"/>
    </xf>
    <xf numFmtId="187" fontId="10" fillId="0" borderId="140" xfId="8" applyNumberFormat="1" applyFont="1" applyFill="1" applyBorder="1" applyAlignment="1">
      <alignment horizontal="right" vertical="center" wrapText="1"/>
    </xf>
    <xf numFmtId="187" fontId="10" fillId="0" borderId="141" xfId="8" applyNumberFormat="1" applyFont="1" applyFill="1" applyBorder="1" applyAlignment="1">
      <alignment horizontal="right" vertical="center" wrapText="1"/>
    </xf>
    <xf numFmtId="182" fontId="10" fillId="0" borderId="142" xfId="8" applyNumberFormat="1" applyFont="1" applyFill="1" applyBorder="1" applyAlignment="1">
      <alignment horizontal="right" vertical="center" wrapText="1"/>
    </xf>
    <xf numFmtId="182" fontId="10" fillId="0" borderId="143" xfId="8" applyNumberFormat="1" applyFont="1" applyFill="1" applyBorder="1" applyAlignment="1">
      <alignment horizontal="right" vertical="center" wrapText="1"/>
    </xf>
    <xf numFmtId="182" fontId="10" fillId="0" borderId="144" xfId="8" applyNumberFormat="1" applyFont="1" applyFill="1" applyBorder="1" applyAlignment="1">
      <alignment horizontal="right" vertical="center" wrapText="1"/>
    </xf>
    <xf numFmtId="187" fontId="10" fillId="0" borderId="145" xfId="8" applyNumberFormat="1" applyFont="1" applyFill="1" applyBorder="1" applyAlignment="1">
      <alignment horizontal="right" vertical="center" wrapText="1"/>
    </xf>
    <xf numFmtId="187" fontId="10" fillId="0" borderId="146" xfId="8" applyNumberFormat="1" applyFont="1" applyFill="1" applyBorder="1" applyAlignment="1">
      <alignment horizontal="right" vertical="center" wrapText="1"/>
    </xf>
    <xf numFmtId="187" fontId="10" fillId="0" borderId="147" xfId="8" applyNumberFormat="1" applyFont="1" applyFill="1" applyBorder="1" applyAlignment="1">
      <alignment horizontal="right" vertical="center" wrapText="1"/>
    </xf>
    <xf numFmtId="41" fontId="6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41" fontId="6" fillId="0" borderId="57" xfId="1" applyNumberFormat="1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41" fontId="12" fillId="7" borderId="44" xfId="1" applyFont="1" applyFill="1" applyBorder="1" applyAlignment="1">
      <alignment horizontal="center" vertical="center" shrinkToFit="1"/>
    </xf>
    <xf numFmtId="186" fontId="12" fillId="7" borderId="33" xfId="1" applyNumberFormat="1" applyFont="1" applyFill="1" applyBorder="1" applyAlignment="1">
      <alignment horizontal="center" vertical="center" shrinkToFit="1"/>
    </xf>
    <xf numFmtId="41" fontId="12" fillId="7" borderId="117" xfId="1" applyFont="1" applyFill="1" applyBorder="1" applyAlignment="1">
      <alignment horizontal="center" vertical="center" shrinkToFit="1"/>
    </xf>
    <xf numFmtId="186" fontId="12" fillId="7" borderId="54" xfId="1" applyNumberFormat="1" applyFont="1" applyFill="1" applyBorder="1" applyAlignment="1">
      <alignment horizontal="center" vertical="center" shrinkToFit="1"/>
    </xf>
    <xf numFmtId="182" fontId="10" fillId="7" borderId="148" xfId="9" applyNumberFormat="1" applyFont="1" applyFill="1" applyBorder="1" applyAlignment="1">
      <alignment horizontal="right" vertical="center" wrapText="1"/>
    </xf>
    <xf numFmtId="182" fontId="10" fillId="0" borderId="149" xfId="9" applyNumberFormat="1" applyFont="1" applyFill="1" applyBorder="1" applyAlignment="1">
      <alignment horizontal="right" vertical="center" wrapText="1"/>
    </xf>
    <xf numFmtId="182" fontId="10" fillId="0" borderId="150" xfId="9" applyNumberFormat="1" applyFont="1" applyFill="1" applyBorder="1" applyAlignment="1">
      <alignment horizontal="right" vertical="center" wrapText="1"/>
    </xf>
    <xf numFmtId="182" fontId="10" fillId="7" borderId="133" xfId="9" applyNumberFormat="1" applyFont="1" applyFill="1" applyBorder="1" applyAlignment="1">
      <alignment horizontal="right" vertical="center" wrapText="1"/>
    </xf>
    <xf numFmtId="182" fontId="10" fillId="7" borderId="134" xfId="9" applyNumberFormat="1" applyFont="1" applyFill="1" applyBorder="1" applyAlignment="1">
      <alignment horizontal="right" vertical="center" wrapText="1"/>
    </xf>
    <xf numFmtId="182" fontId="10" fillId="7" borderId="135" xfId="9" applyNumberFormat="1" applyFont="1" applyFill="1" applyBorder="1" applyAlignment="1">
      <alignment horizontal="right" vertical="center" wrapText="1"/>
    </xf>
    <xf numFmtId="187" fontId="10" fillId="7" borderId="139" xfId="9" applyNumberFormat="1" applyFont="1" applyFill="1" applyBorder="1" applyAlignment="1">
      <alignment horizontal="right" vertical="center" wrapText="1"/>
    </xf>
    <xf numFmtId="187" fontId="10" fillId="0" borderId="140" xfId="9" applyNumberFormat="1" applyFont="1" applyFill="1" applyBorder="1" applyAlignment="1">
      <alignment horizontal="right" vertical="center" wrapText="1"/>
    </xf>
    <xf numFmtId="187" fontId="10" fillId="0" borderId="141" xfId="9" applyNumberFormat="1" applyFont="1" applyFill="1" applyBorder="1" applyAlignment="1">
      <alignment horizontal="right" vertical="center" wrapText="1"/>
    </xf>
    <xf numFmtId="182" fontId="10" fillId="7" borderId="142" xfId="9" applyNumberFormat="1" applyFont="1" applyFill="1" applyBorder="1" applyAlignment="1">
      <alignment horizontal="right" vertical="center" wrapText="1"/>
    </xf>
    <xf numFmtId="182" fontId="10" fillId="0" borderId="143" xfId="9" applyNumberFormat="1" applyFont="1" applyFill="1" applyBorder="1" applyAlignment="1">
      <alignment horizontal="right" vertical="center" wrapText="1"/>
    </xf>
    <xf numFmtId="182" fontId="10" fillId="0" borderId="144" xfId="9" applyNumberFormat="1" applyFont="1" applyFill="1" applyBorder="1" applyAlignment="1">
      <alignment horizontal="right" vertical="center" wrapText="1"/>
    </xf>
    <xf numFmtId="187" fontId="10" fillId="7" borderId="145" xfId="9" applyNumberFormat="1" applyFont="1" applyFill="1" applyBorder="1" applyAlignment="1">
      <alignment horizontal="right" vertical="center" wrapText="1"/>
    </xf>
    <xf numFmtId="187" fontId="10" fillId="0" borderId="146" xfId="9" applyNumberFormat="1" applyFont="1" applyFill="1" applyBorder="1" applyAlignment="1">
      <alignment horizontal="right" vertical="center" wrapText="1"/>
    </xf>
    <xf numFmtId="187" fontId="10" fillId="0" borderId="147" xfId="9" applyNumberFormat="1" applyFont="1" applyFill="1" applyBorder="1" applyAlignment="1">
      <alignment horizontal="right" vertical="center" wrapText="1"/>
    </xf>
    <xf numFmtId="41" fontId="6" fillId="0" borderId="42" xfId="1" applyNumberFormat="1" applyFont="1" applyFill="1" applyBorder="1" applyAlignment="1">
      <alignment horizontal="center" vertical="center" shrinkToFit="1"/>
    </xf>
    <xf numFmtId="182" fontId="10" fillId="0" borderId="149" xfId="0" applyNumberFormat="1" applyFont="1" applyFill="1" applyBorder="1" applyAlignment="1">
      <alignment horizontal="right" vertical="center" wrapText="1"/>
    </xf>
    <xf numFmtId="187" fontId="10" fillId="0" borderId="151" xfId="10" applyNumberFormat="1" applyFont="1" applyFill="1" applyBorder="1" applyAlignment="1">
      <alignment horizontal="right" vertical="center" wrapText="1"/>
    </xf>
    <xf numFmtId="182" fontId="10" fillId="0" borderId="152" xfId="0" applyNumberFormat="1" applyFont="1" applyFill="1" applyBorder="1" applyAlignment="1">
      <alignment horizontal="right" vertical="center" wrapText="1"/>
    </xf>
    <xf numFmtId="187" fontId="10" fillId="0" borderId="153" xfId="10" applyNumberFormat="1" applyFont="1" applyFill="1" applyBorder="1" applyAlignment="1">
      <alignment horizontal="right" vertical="center" wrapText="1"/>
    </xf>
    <xf numFmtId="182" fontId="10" fillId="0" borderId="143" xfId="10" applyNumberFormat="1" applyFont="1" applyFill="1" applyBorder="1" applyAlignment="1">
      <alignment horizontal="right" vertical="center" wrapText="1"/>
    </xf>
    <xf numFmtId="182" fontId="10" fillId="0" borderId="154" xfId="10" applyNumberFormat="1" applyFont="1" applyFill="1" applyBorder="1" applyAlignment="1">
      <alignment horizontal="right" vertical="center" wrapText="1"/>
    </xf>
    <xf numFmtId="187" fontId="10" fillId="0" borderId="146" xfId="0" applyNumberFormat="1" applyFont="1" applyFill="1" applyBorder="1" applyAlignment="1">
      <alignment horizontal="right" vertical="center" wrapText="1"/>
    </xf>
    <xf numFmtId="187" fontId="10" fillId="0" borderId="155" xfId="0" applyNumberFormat="1" applyFont="1" applyFill="1" applyBorder="1" applyAlignment="1">
      <alignment horizontal="right" vertical="center" wrapText="1"/>
    </xf>
    <xf numFmtId="187" fontId="10" fillId="0" borderId="146" xfId="10" applyNumberFormat="1" applyFont="1" applyFill="1" applyBorder="1" applyAlignment="1">
      <alignment horizontal="right" vertical="center" wrapText="1"/>
    </xf>
    <xf numFmtId="187" fontId="10" fillId="0" borderId="155" xfId="10" applyNumberFormat="1" applyFont="1" applyFill="1" applyBorder="1" applyAlignment="1">
      <alignment horizontal="right" vertical="center" wrapText="1"/>
    </xf>
    <xf numFmtId="182" fontId="10" fillId="7" borderId="149" xfId="0" applyNumberFormat="1" applyFont="1" applyFill="1" applyBorder="1" applyAlignment="1">
      <alignment horizontal="right" vertical="center" wrapText="1"/>
    </xf>
    <xf numFmtId="182" fontId="10" fillId="7" borderId="134" xfId="0" applyNumberFormat="1" applyFont="1" applyFill="1" applyBorder="1" applyAlignment="1">
      <alignment horizontal="right" vertical="center" wrapText="1"/>
    </xf>
    <xf numFmtId="187" fontId="10" fillId="7" borderId="146" xfId="0" applyNumberFormat="1" applyFont="1" applyFill="1" applyBorder="1" applyAlignment="1">
      <alignment horizontal="right" vertical="center" wrapText="1"/>
    </xf>
    <xf numFmtId="182" fontId="10" fillId="7" borderId="143" xfId="10" applyNumberFormat="1" applyFont="1" applyFill="1" applyBorder="1" applyAlignment="1">
      <alignment horizontal="right" vertical="center" wrapText="1"/>
    </xf>
    <xf numFmtId="182" fontId="10" fillId="7" borderId="134" xfId="10" applyNumberFormat="1" applyFont="1" applyFill="1" applyBorder="1" applyAlignment="1">
      <alignment horizontal="right" vertical="center" wrapText="1"/>
    </xf>
    <xf numFmtId="187" fontId="10" fillId="7" borderId="146" xfId="10" applyNumberFormat="1" applyFont="1" applyFill="1" applyBorder="1" applyAlignment="1">
      <alignment horizontal="right" vertical="center" wrapText="1"/>
    </xf>
    <xf numFmtId="187" fontId="10" fillId="7" borderId="151" xfId="10" applyNumberFormat="1" applyFont="1" applyFill="1" applyBorder="1" applyAlignment="1">
      <alignment horizontal="right" vertical="center" wrapText="1"/>
    </xf>
    <xf numFmtId="182" fontId="10" fillId="7" borderId="156" xfId="0" applyNumberFormat="1" applyFont="1" applyFill="1" applyBorder="1" applyAlignment="1">
      <alignment horizontal="right" vertical="center" wrapText="1"/>
    </xf>
    <xf numFmtId="182" fontId="10" fillId="7" borderId="156" xfId="10" applyNumberFormat="1" applyFont="1" applyFill="1" applyBorder="1" applyAlignment="1">
      <alignment horizontal="right" vertical="center" wrapText="1"/>
    </xf>
    <xf numFmtId="41" fontId="5" fillId="0" borderId="101" xfId="1" applyFont="1" applyFill="1" applyBorder="1" applyAlignment="1">
      <alignment horizontal="center" vertical="center" shrinkToFit="1"/>
    </xf>
    <xf numFmtId="182" fontId="10" fillId="0" borderId="150" xfId="0" applyNumberFormat="1" applyFont="1" applyFill="1" applyBorder="1" applyAlignment="1">
      <alignment horizontal="right" vertical="center" wrapText="1"/>
    </xf>
    <xf numFmtId="182" fontId="10" fillId="7" borderId="135" xfId="0" applyNumberFormat="1" applyFont="1" applyFill="1" applyBorder="1" applyAlignment="1">
      <alignment horizontal="right" vertical="center" wrapText="1"/>
    </xf>
    <xf numFmtId="187" fontId="10" fillId="0" borderId="147" xfId="0" applyNumberFormat="1" applyFont="1" applyFill="1" applyBorder="1" applyAlignment="1">
      <alignment horizontal="right" vertical="center" wrapText="1"/>
    </xf>
    <xf numFmtId="182" fontId="10" fillId="0" borderId="144" xfId="10" applyNumberFormat="1" applyFont="1" applyFill="1" applyBorder="1" applyAlignment="1">
      <alignment horizontal="right" vertical="center" wrapText="1"/>
    </xf>
    <xf numFmtId="182" fontId="10" fillId="7" borderId="135" xfId="10" applyNumberFormat="1" applyFont="1" applyFill="1" applyBorder="1" applyAlignment="1">
      <alignment horizontal="right" vertical="center" wrapText="1"/>
    </xf>
    <xf numFmtId="187" fontId="10" fillId="0" borderId="147" xfId="10" applyNumberFormat="1" applyFont="1" applyFill="1" applyBorder="1" applyAlignment="1">
      <alignment horizontal="right" vertical="center" wrapText="1"/>
    </xf>
    <xf numFmtId="187" fontId="10" fillId="0" borderId="157" xfId="1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30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</cellXfs>
  <cellStyles count="11">
    <cellStyle name="쉼표 [0]" xfId="1" builtinId="6"/>
    <cellStyle name="쉼표 [0] 2" xfId="2"/>
    <cellStyle name="표준" xfId="0" builtinId="0"/>
    <cellStyle name="표준 2" xfId="3"/>
    <cellStyle name="표준 3" xfId="4"/>
    <cellStyle name="표준 4" xfId="5"/>
    <cellStyle name="표준 5" xfId="6"/>
    <cellStyle name="표준 6" xfId="7"/>
    <cellStyle name="표준 7" xfId="8"/>
    <cellStyle name="표준 8" xfId="9"/>
    <cellStyle name="표준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669;&#47924;&#50868;&#50689;&#54016;06\AppData\Local\Microsoft\Windows\Temporary%20Internet%20Files\Content.IE5\B33TQA27\2011&#45380;_4&#48516;&#44592;_&#49688;&#49569;&#54788;&#54889;%5b1%5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xls].xls].xls].xls].xls].xls].xls]."/>
    </sheetNames>
    <sheetDataSet>
      <sheetData sheetId="0" refreshError="1">
        <row r="4">
          <cell r="C4">
            <v>529437</v>
          </cell>
          <cell r="D4">
            <v>531906</v>
          </cell>
          <cell r="E4">
            <v>1186095</v>
          </cell>
          <cell r="F4">
            <v>840969</v>
          </cell>
          <cell r="G4">
            <v>1441939</v>
          </cell>
          <cell r="H4">
            <v>586757</v>
          </cell>
          <cell r="I4">
            <v>666347</v>
          </cell>
          <cell r="J4">
            <v>445070</v>
          </cell>
          <cell r="K4">
            <v>679647</v>
          </cell>
          <cell r="L4">
            <v>579731</v>
          </cell>
          <cell r="M4">
            <v>795606</v>
          </cell>
          <cell r="N4">
            <v>815852</v>
          </cell>
          <cell r="O4">
            <v>1057714</v>
          </cell>
          <cell r="P4">
            <v>252868</v>
          </cell>
          <cell r="Q4">
            <v>321475</v>
          </cell>
          <cell r="R4">
            <v>942947</v>
          </cell>
          <cell r="S4">
            <v>713322</v>
          </cell>
          <cell r="T4">
            <v>388009</v>
          </cell>
          <cell r="U4">
            <v>395206</v>
          </cell>
        </row>
        <row r="7">
          <cell r="C7">
            <v>180938</v>
          </cell>
          <cell r="D7">
            <v>190361</v>
          </cell>
          <cell r="E7">
            <v>414109</v>
          </cell>
          <cell r="F7">
            <v>275518</v>
          </cell>
          <cell r="G7">
            <v>493490</v>
          </cell>
          <cell r="H7">
            <v>195191</v>
          </cell>
          <cell r="I7">
            <v>224035</v>
          </cell>
          <cell r="J7">
            <v>148653</v>
          </cell>
          <cell r="K7">
            <v>240397</v>
          </cell>
          <cell r="L7">
            <v>195243</v>
          </cell>
          <cell r="M7">
            <v>274912</v>
          </cell>
          <cell r="N7">
            <v>282621</v>
          </cell>
          <cell r="O7">
            <v>369553</v>
          </cell>
          <cell r="P7">
            <v>96873</v>
          </cell>
          <cell r="Q7">
            <v>113196</v>
          </cell>
          <cell r="R7">
            <v>324980</v>
          </cell>
          <cell r="S7">
            <v>248323</v>
          </cell>
          <cell r="T7">
            <v>132021</v>
          </cell>
          <cell r="U7">
            <v>137672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H24" sqref="H24"/>
    </sheetView>
  </sheetViews>
  <sheetFormatPr defaultRowHeight="13.5"/>
  <sheetData>
    <row r="1" spans="1:23" ht="25.5">
      <c r="A1" s="479" t="s">
        <v>51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33</v>
      </c>
      <c r="U2" s="481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17" sqref="B17"/>
    </sheetView>
  </sheetViews>
  <sheetFormatPr defaultRowHeight="13.5"/>
  <sheetData>
    <row r="1" spans="1:41" ht="25.5">
      <c r="A1" s="479" t="s">
        <v>52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B17" sqref="B17"/>
    </sheetView>
  </sheetViews>
  <sheetFormatPr defaultRowHeight="13.5"/>
  <sheetData>
    <row r="1" spans="1:41" ht="25.5">
      <c r="A1" s="479" t="s">
        <v>59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2"/>
      <c r="O2" s="482"/>
      <c r="T2" s="483" t="s">
        <v>33</v>
      </c>
      <c r="U2" s="483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479" t="s">
        <v>63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2"/>
      <c r="O2" s="482"/>
      <c r="T2" s="483" t="s">
        <v>2</v>
      </c>
      <c r="U2" s="483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f>'[1].xls].xls].xls].xls].xls].xls].xls].'!C4+'[1].xls].xls].xls].xls].xls].xls].xls].'!C7</f>
        <v>710375</v>
      </c>
      <c r="D4" s="262">
        <f>'[1].xls].xls].xls].xls].xls].xls].xls].'!D4+'[1].xls].xls].xls].xls].xls].xls].xls].'!D7</f>
        <v>722267</v>
      </c>
      <c r="E4" s="262">
        <f>'[1].xls].xls].xls].xls].xls].xls].xls].'!E4+'[1].xls].xls].xls].xls].xls].xls].xls].'!E7</f>
        <v>1600204</v>
      </c>
      <c r="F4" s="262">
        <f>'[1].xls].xls].xls].xls].xls].xls].xls].'!F4+'[1].xls].xls].xls].xls].xls].xls].xls].'!F7</f>
        <v>1116487</v>
      </c>
      <c r="G4" s="262">
        <f>'[1].xls].xls].xls].xls].xls].xls].xls].'!G4+'[1].xls].xls].xls].xls].xls].xls].xls].'!G7</f>
        <v>1935429</v>
      </c>
      <c r="H4" s="262">
        <f>'[1].xls].xls].xls].xls].xls].xls].xls].'!H4+'[1].xls].xls].xls].xls].xls].xls].xls].'!H7</f>
        <v>781948</v>
      </c>
      <c r="I4" s="262">
        <f>'[1].xls].xls].xls].xls].xls].xls].xls].'!I4+'[1].xls].xls].xls].xls].xls].xls].xls].'!I7</f>
        <v>890382</v>
      </c>
      <c r="J4" s="262">
        <f>'[1].xls].xls].xls].xls].xls].xls].xls].'!J4+'[1].xls].xls].xls].xls].xls].xls].xls].'!J7</f>
        <v>593723</v>
      </c>
      <c r="K4" s="262">
        <f>'[1].xls].xls].xls].xls].xls].xls].xls].'!K4+'[1].xls].xls].xls].xls].xls].xls].xls].'!K7</f>
        <v>920044</v>
      </c>
      <c r="L4" s="262">
        <f>'[1].xls].xls].xls].xls].xls].xls].xls].'!L4+'[1].xls].xls].xls].xls].xls].xls].xls].'!L7</f>
        <v>774974</v>
      </c>
      <c r="M4" s="262">
        <f>'[1].xls].xls].xls].xls].xls].xls].xls].'!M4+'[1].xls].xls].xls].xls].xls].xls].xls].'!M7</f>
        <v>1070518</v>
      </c>
      <c r="N4" s="262">
        <f>'[1].xls].xls].xls].xls].xls].xls].xls].'!N4+'[1].xls].xls].xls].xls].xls].xls].xls].'!N7</f>
        <v>1098473</v>
      </c>
      <c r="O4" s="262">
        <f>'[1].xls].xls].xls].xls].xls].xls].xls].'!O4+'[1].xls].xls].xls].xls].xls].xls].xls].'!O7</f>
        <v>1427267</v>
      </c>
      <c r="P4" s="262">
        <f>'[1].xls].xls].xls].xls].xls].xls].xls].'!P4+'[1].xls].xls].xls].xls].xls].xls].xls].'!P7</f>
        <v>349741</v>
      </c>
      <c r="Q4" s="262">
        <f>'[1].xls].xls].xls].xls].xls].xls].xls].'!Q4+'[1].xls].xls].xls].xls].xls].xls].xls].'!Q7</f>
        <v>434671</v>
      </c>
      <c r="R4" s="262">
        <f>'[1].xls].xls].xls].xls].xls].xls].xls].'!R4+'[1].xls].xls].xls].xls].xls].xls].xls].'!R7</f>
        <v>1267927</v>
      </c>
      <c r="S4" s="262">
        <f>'[1].xls].xls].xls].xls].xls].xls].xls].'!S4+'[1].xls].xls].xls].xls].xls].xls].xls].'!S7</f>
        <v>961645</v>
      </c>
      <c r="T4" s="262">
        <f>'[1].xls].xls].xls].xls].xls].xls].xls].'!T4+'[1].xls].xls].xls].xls].xls].xls].xls].'!T7</f>
        <v>520030</v>
      </c>
      <c r="U4" s="263">
        <f>'[1].xls].xls].xls].xls].xls].xls].xls].'!U4+'[1].xls].xls].xls].xls].xls].xls].xls].'!U7</f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A3" sqref="A3:U15"/>
    </sheetView>
  </sheetViews>
  <sheetFormatPr defaultRowHeight="13.5"/>
  <sheetData>
    <row r="1" spans="1:23" ht="25.5">
      <c r="A1" s="479" t="s">
        <v>32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33</v>
      </c>
      <c r="U2" s="481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479" t="s">
        <v>74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2</v>
      </c>
      <c r="U2" s="481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479" t="s">
        <v>82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83</v>
      </c>
      <c r="U2" s="481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479" t="s">
        <v>100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3" ht="14.25" thickBot="1">
      <c r="N2" s="480"/>
      <c r="O2" s="480"/>
      <c r="T2" s="481" t="s">
        <v>2</v>
      </c>
      <c r="U2" s="481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B5" sqref="B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25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zoomScale="85" zoomScaleNormal="85" workbookViewId="0">
      <selection activeCell="I19" sqref="I19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29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3"/>
  <sheetViews>
    <sheetView workbookViewId="0">
      <selection activeCell="B7" sqref="B7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479" t="s">
        <v>31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7" ht="14.25" thickBot="1">
      <c r="N2" s="480"/>
      <c r="O2" s="480"/>
      <c r="T2" s="481" t="s">
        <v>2</v>
      </c>
      <c r="U2" s="48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B5" sqref="B5"/>
    </sheetView>
  </sheetViews>
  <sheetFormatPr defaultRowHeight="13.5"/>
  <sheetData>
    <row r="1" spans="1:27" ht="45.75" customHeight="1">
      <c r="A1" s="479" t="s">
        <v>104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K21" sqref="K21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105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106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C16" sqref="C16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479" t="s">
        <v>124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479" t="s">
        <v>148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479" t="s">
        <v>152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H18" sqref="H18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1"/>
  <sheetViews>
    <sheetView workbookViewId="0">
      <selection activeCell="B4" sqref="B4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479" t="s">
        <v>154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41" ht="14.25" thickBot="1">
      <c r="N2" s="480"/>
      <c r="O2" s="480"/>
      <c r="T2" s="481" t="s">
        <v>33</v>
      </c>
      <c r="U2" s="481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K13" sqref="K13"/>
    </sheetView>
  </sheetViews>
  <sheetFormatPr defaultRowHeight="13.5"/>
  <cols>
    <col min="2" max="2" width="10.88671875" customWidth="1"/>
  </cols>
  <sheetData>
    <row r="1" spans="1:21" ht="25.5">
      <c r="A1" s="479" t="s">
        <v>156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14.25" thickBot="1">
      <c r="N2" s="480"/>
      <c r="O2" s="480"/>
      <c r="T2" s="481" t="s">
        <v>33</v>
      </c>
      <c r="U2" s="481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147">
        <f>B4/181</f>
        <v>74658.419889502766</v>
      </c>
      <c r="C5" s="173">
        <f t="shared" ref="C5:U5" si="0">C4/181</f>
        <v>2886.8066298342542</v>
      </c>
      <c r="D5" s="148">
        <f t="shared" si="0"/>
        <v>3355.0441988950274</v>
      </c>
      <c r="E5" s="148">
        <f t="shared" si="0"/>
        <v>6258.6685082872928</v>
      </c>
      <c r="F5" s="148">
        <f t="shared" si="0"/>
        <v>4321.5801104972379</v>
      </c>
      <c r="G5" s="148">
        <f t="shared" si="0"/>
        <v>7684.6906077348067</v>
      </c>
      <c r="H5" s="148">
        <f t="shared" si="0"/>
        <v>3286.4917127071822</v>
      </c>
      <c r="I5" s="148">
        <f t="shared" si="0"/>
        <v>3621.5911602209944</v>
      </c>
      <c r="J5" s="148">
        <f t="shared" si="0"/>
        <v>2551.5856353591162</v>
      </c>
      <c r="K5" s="148">
        <f t="shared" si="0"/>
        <v>4193.2154696132593</v>
      </c>
      <c r="L5" s="148">
        <f t="shared" si="0"/>
        <v>3114.5248618784531</v>
      </c>
      <c r="M5" s="148">
        <f t="shared" si="0"/>
        <v>4238.7237569060771</v>
      </c>
      <c r="N5" s="148">
        <f t="shared" si="0"/>
        <v>4626.6574585635362</v>
      </c>
      <c r="O5" s="148">
        <f t="shared" si="0"/>
        <v>5902.3812154696134</v>
      </c>
      <c r="P5" s="148">
        <f t="shared" si="0"/>
        <v>1608.2817679558011</v>
      </c>
      <c r="Q5" s="148">
        <f t="shared" si="0"/>
        <v>1685.1546961325967</v>
      </c>
      <c r="R5" s="148">
        <f t="shared" si="0"/>
        <v>5411.0110497237565</v>
      </c>
      <c r="S5" s="148">
        <f t="shared" si="0"/>
        <v>4894.2486187845307</v>
      </c>
      <c r="T5" s="148">
        <f t="shared" si="0"/>
        <v>2255.5193370165748</v>
      </c>
      <c r="U5" s="149">
        <f t="shared" si="0"/>
        <v>2762.243093922652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8.3830712162812375</v>
      </c>
      <c r="F6" s="176">
        <f t="shared" si="1"/>
        <v>5.7884698295159973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5.6165339097979485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6.1971006959578858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7.2476902909708691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147">
        <f>B7/91</f>
        <v>48780.109890109889</v>
      </c>
      <c r="C8" s="173">
        <f t="shared" ref="C8:U8" si="3">C7/91</f>
        <v>1919.4835164835165</v>
      </c>
      <c r="D8" s="148">
        <f t="shared" si="3"/>
        <v>2231.6813186813188</v>
      </c>
      <c r="E8" s="148">
        <f t="shared" si="3"/>
        <v>3916.4505494505493</v>
      </c>
      <c r="F8" s="148">
        <f t="shared" si="3"/>
        <v>2942.1538461538462</v>
      </c>
      <c r="G8" s="148">
        <f t="shared" si="3"/>
        <v>5106.0549450549452</v>
      </c>
      <c r="H8" s="148">
        <f t="shared" si="3"/>
        <v>2130.4285714285716</v>
      </c>
      <c r="I8" s="148">
        <f t="shared" si="3"/>
        <v>2411.5054945054944</v>
      </c>
      <c r="J8" s="148">
        <f t="shared" si="3"/>
        <v>1696.1758241758241</v>
      </c>
      <c r="K8" s="148">
        <f t="shared" si="3"/>
        <v>2610.1098901098903</v>
      </c>
      <c r="L8" s="148">
        <f t="shared" si="3"/>
        <v>2070.2307692307691</v>
      </c>
      <c r="M8" s="148">
        <f t="shared" si="3"/>
        <v>2720.6483516483518</v>
      </c>
      <c r="N8" s="148">
        <f t="shared" si="3"/>
        <v>2926.2637362637361</v>
      </c>
      <c r="O8" s="148">
        <f t="shared" si="3"/>
        <v>3837.5054945054944</v>
      </c>
      <c r="P8" s="148">
        <f t="shared" si="3"/>
        <v>1075.3956043956043</v>
      </c>
      <c r="Q8" s="148">
        <f t="shared" si="3"/>
        <v>1025.9560439560439</v>
      </c>
      <c r="R8" s="148">
        <f t="shared" si="3"/>
        <v>3414.0439560439559</v>
      </c>
      <c r="S8" s="148">
        <f t="shared" si="3"/>
        <v>3511.0879120879122</v>
      </c>
      <c r="T8" s="148">
        <f t="shared" si="3"/>
        <v>1444.2857142857142</v>
      </c>
      <c r="U8" s="149">
        <f t="shared" si="3"/>
        <v>1790.6483516483515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179">
        <f t="shared" si="4"/>
        <v>4.5749821468397096</v>
      </c>
      <c r="E9" s="179">
        <f t="shared" si="4"/>
        <v>8.0287858274066846</v>
      </c>
      <c r="F9" s="179">
        <f t="shared" si="4"/>
        <v>6.0314621118768006</v>
      </c>
      <c r="G9" s="179">
        <f t="shared" si="4"/>
        <v>10.467493731682207</v>
      </c>
      <c r="H9" s="179">
        <f t="shared" si="4"/>
        <v>4.3674124068763396</v>
      </c>
      <c r="I9" s="179">
        <f t="shared" si="4"/>
        <v>4.9436245632452431</v>
      </c>
      <c r="J9" s="179">
        <f t="shared" si="4"/>
        <v>3.4771873782099081</v>
      </c>
      <c r="K9" s="179">
        <f t="shared" si="4"/>
        <v>5.3507667284675122</v>
      </c>
      <c r="L9" s="179">
        <f t="shared" si="4"/>
        <v>4.2440059563098815</v>
      </c>
      <c r="M9" s="179">
        <f t="shared" si="4"/>
        <v>5.5773723301922287</v>
      </c>
      <c r="N9" s="179">
        <f t="shared" si="4"/>
        <v>5.9988871342354901</v>
      </c>
      <c r="O9" s="179">
        <f t="shared" si="4"/>
        <v>7.8669472109646561</v>
      </c>
      <c r="P9" s="179">
        <f t="shared" si="4"/>
        <v>2.2045780684344862</v>
      </c>
      <c r="Q9" s="179">
        <f t="shared" si="4"/>
        <v>2.1032261843347246</v>
      </c>
      <c r="R9" s="179">
        <f t="shared" si="4"/>
        <v>6.9988443317060858</v>
      </c>
      <c r="S9" s="179">
        <f t="shared" si="4"/>
        <v>7.1977859828474502</v>
      </c>
      <c r="T9" s="179">
        <f t="shared" si="4"/>
        <v>2.9608086524186805</v>
      </c>
      <c r="U9" s="180">
        <f t="shared" si="4"/>
        <v>3.6708575599404365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158">
        <f>B10/30</f>
        <v>51084.333333333336</v>
      </c>
      <c r="C11" s="184">
        <f t="shared" ref="C11:U11" si="5">C10/30</f>
        <v>1983.5</v>
      </c>
      <c r="D11" s="185">
        <f t="shared" si="5"/>
        <v>2334.4333333333334</v>
      </c>
      <c r="E11" s="185">
        <f t="shared" si="5"/>
        <v>3927.4666666666667</v>
      </c>
      <c r="F11" s="185">
        <f t="shared" si="5"/>
        <v>3103.3666666666668</v>
      </c>
      <c r="G11" s="185">
        <f t="shared" si="5"/>
        <v>5427.5666666666666</v>
      </c>
      <c r="H11" s="185">
        <f t="shared" si="5"/>
        <v>2299.1</v>
      </c>
      <c r="I11" s="185">
        <f t="shared" si="5"/>
        <v>2498.6</v>
      </c>
      <c r="J11" s="185">
        <f t="shared" si="5"/>
        <v>1779.9</v>
      </c>
      <c r="K11" s="185">
        <f t="shared" si="5"/>
        <v>2751</v>
      </c>
      <c r="L11" s="185">
        <f t="shared" si="5"/>
        <v>2260.6</v>
      </c>
      <c r="M11" s="185">
        <f t="shared" si="5"/>
        <v>2940.0333333333333</v>
      </c>
      <c r="N11" s="185">
        <f t="shared" si="5"/>
        <v>3110.8333333333335</v>
      </c>
      <c r="O11" s="185">
        <f t="shared" si="5"/>
        <v>4041.3</v>
      </c>
      <c r="P11" s="185">
        <f t="shared" si="5"/>
        <v>1128.0666666666666</v>
      </c>
      <c r="Q11" s="185">
        <f t="shared" si="5"/>
        <v>1088.8666666666666</v>
      </c>
      <c r="R11" s="185">
        <f t="shared" si="5"/>
        <v>3525.6</v>
      </c>
      <c r="S11" s="185">
        <f t="shared" si="5"/>
        <v>3472.9666666666667</v>
      </c>
      <c r="T11" s="185">
        <f t="shared" si="5"/>
        <v>1507.6666666666667</v>
      </c>
      <c r="U11" s="186">
        <f t="shared" si="5"/>
        <v>1903.4666666666667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7.6882018622800192</v>
      </c>
      <c r="F12" s="188">
        <f t="shared" si="6"/>
        <v>6.0749871128134521</v>
      </c>
      <c r="G12" s="188">
        <f t="shared" si="6"/>
        <v>10.624718602572218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3.4842384814652898</v>
      </c>
      <c r="K12" s="188">
        <f t="shared" si="6"/>
        <v>5.3852126875167201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6.089603466163795</v>
      </c>
      <c r="O12" s="188">
        <f t="shared" si="6"/>
        <v>7.9110359992952839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2.9513288483749096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topLeftCell="A10" workbookViewId="0">
      <selection activeCell="I9" sqref="I9"/>
    </sheetView>
  </sheetViews>
  <sheetFormatPr defaultRowHeight="13.5"/>
  <cols>
    <col min="2" max="2" width="10.88671875" customWidth="1"/>
  </cols>
  <sheetData>
    <row r="1" spans="1:21" ht="25.5">
      <c r="A1" s="479" t="s">
        <v>157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14.25" thickBot="1">
      <c r="N2" s="480"/>
      <c r="O2" s="480"/>
      <c r="T2" s="481" t="s">
        <v>33</v>
      </c>
      <c r="U2" s="481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"/>
  <sheetViews>
    <sheetView workbookViewId="0">
      <selection activeCell="E22" sqref="E22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07">
        <f>C4/90</f>
        <v>1951.4777777777779</v>
      </c>
      <c r="D5" s="307">
        <f t="shared" ref="D5:U5" si="1">D4/90</f>
        <v>2164.7444444444445</v>
      </c>
      <c r="E5" s="307">
        <f t="shared" si="1"/>
        <v>4070.7666666666669</v>
      </c>
      <c r="F5" s="307">
        <f t="shared" si="1"/>
        <v>3059.9888888888891</v>
      </c>
      <c r="G5" s="307">
        <f t="shared" si="1"/>
        <v>5071.5555555555557</v>
      </c>
      <c r="H5" s="307">
        <f t="shared" si="1"/>
        <v>2155.1666666666665</v>
      </c>
      <c r="I5" s="307">
        <f t="shared" si="1"/>
        <v>2376.7111111111112</v>
      </c>
      <c r="J5" s="307">
        <f t="shared" si="1"/>
        <v>1775.2444444444445</v>
      </c>
      <c r="K5" s="307">
        <f t="shared" si="1"/>
        <v>2680.6111111111113</v>
      </c>
      <c r="L5" s="307">
        <f t="shared" si="1"/>
        <v>2074.5</v>
      </c>
      <c r="M5" s="307">
        <f t="shared" si="1"/>
        <v>2710.6333333333332</v>
      </c>
      <c r="N5" s="307">
        <f t="shared" si="1"/>
        <v>3122.9444444444443</v>
      </c>
      <c r="O5" s="307">
        <f t="shared" si="1"/>
        <v>3999.4666666666667</v>
      </c>
      <c r="P5" s="307">
        <f t="shared" si="1"/>
        <v>1078.4222222222222</v>
      </c>
      <c r="Q5" s="307">
        <f t="shared" si="1"/>
        <v>1048.6666666666667</v>
      </c>
      <c r="R5" s="307">
        <f t="shared" si="1"/>
        <v>3466.0777777777776</v>
      </c>
      <c r="S5" s="307">
        <f t="shared" si="1"/>
        <v>3672.4333333333334</v>
      </c>
      <c r="T5" s="307">
        <f t="shared" si="1"/>
        <v>1507.088888888889</v>
      </c>
      <c r="U5" s="308">
        <f t="shared" si="1"/>
        <v>1798.1333333333334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3.963393384834673</v>
      </c>
      <c r="D6" s="328">
        <f t="shared" ref="D6:U6" si="2">D5/$B$5*100</f>
        <v>4.3965316483074641</v>
      </c>
      <c r="E6" s="328">
        <f>E5/$B$5*100</f>
        <v>8.2676061503731901</v>
      </c>
      <c r="F6" s="328">
        <f t="shared" si="2"/>
        <v>6.2147465156894439</v>
      </c>
      <c r="G6" s="328">
        <f t="shared" si="2"/>
        <v>10.300178648511032</v>
      </c>
      <c r="H6" s="328">
        <f t="shared" si="2"/>
        <v>4.3770794662133952</v>
      </c>
      <c r="I6" s="328">
        <f t="shared" si="2"/>
        <v>4.8270296504055388</v>
      </c>
      <c r="J6" s="328">
        <f t="shared" si="2"/>
        <v>3.6054687210365102</v>
      </c>
      <c r="K6" s="328">
        <f t="shared" si="2"/>
        <v>5.4442415210028248</v>
      </c>
      <c r="L6" s="328">
        <f t="shared" si="2"/>
        <v>4.2132478629617305</v>
      </c>
      <c r="M6" s="328">
        <f t="shared" si="2"/>
        <v>5.5052157623232096</v>
      </c>
      <c r="N6" s="328">
        <f t="shared" si="2"/>
        <v>6.3426073785026587</v>
      </c>
      <c r="O6" s="328">
        <f t="shared" si="2"/>
        <v>8.1227979688214074</v>
      </c>
      <c r="P6" s="328">
        <f t="shared" si="2"/>
        <v>2.1902434915151692</v>
      </c>
      <c r="Q6" s="328">
        <f t="shared" si="2"/>
        <v>2.1298108422716489</v>
      </c>
      <c r="R6" s="328">
        <f t="shared" si="2"/>
        <v>7.0395009834087086</v>
      </c>
      <c r="S6" s="328">
        <f t="shared" si="2"/>
        <v>7.4586029855560811</v>
      </c>
      <c r="T6" s="328">
        <f t="shared" si="2"/>
        <v>3.0608527550756714</v>
      </c>
      <c r="U6" s="329">
        <f t="shared" si="2"/>
        <v>3.6519553743007567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workbookViewId="0">
      <selection activeCell="C4" sqref="C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479" t="s">
        <v>159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07">
        <f t="shared" ref="C8:U8" si="3">C7/90</f>
        <v>2072</v>
      </c>
      <c r="D8" s="307">
        <f t="shared" si="3"/>
        <v>2439.2555555555555</v>
      </c>
      <c r="E8" s="307">
        <f t="shared" si="3"/>
        <v>4568.8888888888887</v>
      </c>
      <c r="F8" s="307">
        <f t="shared" si="3"/>
        <v>3193.5</v>
      </c>
      <c r="G8" s="307">
        <f t="shared" si="3"/>
        <v>5315.4111111111115</v>
      </c>
      <c r="H8" s="307">
        <f t="shared" si="3"/>
        <v>2233.4888888888891</v>
      </c>
      <c r="I8" s="307">
        <f t="shared" si="3"/>
        <v>2549.0333333333333</v>
      </c>
      <c r="J8" s="307">
        <f t="shared" si="3"/>
        <v>1837.0555555555557</v>
      </c>
      <c r="K8" s="307">
        <f t="shared" si="3"/>
        <v>2976.0666666666666</v>
      </c>
      <c r="L8" s="307">
        <f t="shared" si="3"/>
        <v>2301.3555555555554</v>
      </c>
      <c r="M8" s="307">
        <f t="shared" si="3"/>
        <v>2889.6666666666665</v>
      </c>
      <c r="N8" s="307">
        <f t="shared" si="3"/>
        <v>3373.8222222222221</v>
      </c>
      <c r="O8" s="307">
        <f t="shared" si="3"/>
        <v>4172.3999999999996</v>
      </c>
      <c r="P8" s="307">
        <f t="shared" si="3"/>
        <v>1228.1222222222223</v>
      </c>
      <c r="Q8" s="307">
        <f t="shared" si="3"/>
        <v>1144.9888888888888</v>
      </c>
      <c r="R8" s="307">
        <f t="shared" si="3"/>
        <v>3796.7555555555555</v>
      </c>
      <c r="S8" s="307">
        <f t="shared" si="3"/>
        <v>3987.2333333333331</v>
      </c>
      <c r="T8" s="307">
        <f t="shared" si="3"/>
        <v>1668.7</v>
      </c>
      <c r="U8" s="308">
        <f t="shared" si="3"/>
        <v>1947.6888888888889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3.9016767202838891</v>
      </c>
      <c r="D9" s="328">
        <f t="shared" ref="D9:U9" si="4">D8/$B$8*100</f>
        <v>4.5932367837520545</v>
      </c>
      <c r="E9" s="328">
        <f>E8/$B$8*100</f>
        <v>8.6034398722690639</v>
      </c>
      <c r="F9" s="328">
        <f t="shared" si="4"/>
        <v>6.0135157365958491</v>
      </c>
      <c r="G9" s="328">
        <f t="shared" si="4"/>
        <v>10.009177505289838</v>
      </c>
      <c r="H9" s="328">
        <f t="shared" si="4"/>
        <v>4.2057681480649176</v>
      </c>
      <c r="I9" s="328">
        <f t="shared" si="4"/>
        <v>4.7999536756246668</v>
      </c>
      <c r="J9" s="328">
        <f t="shared" si="4"/>
        <v>3.4592649107042948</v>
      </c>
      <c r="K9" s="328">
        <f t="shared" si="4"/>
        <v>5.6040782004566632</v>
      </c>
      <c r="L9" s="328">
        <f t="shared" si="4"/>
        <v>4.3335643804088351</v>
      </c>
      <c r="M9" s="328">
        <f t="shared" si="4"/>
        <v>5.4413828005374896</v>
      </c>
      <c r="N9" s="328">
        <f t="shared" si="4"/>
        <v>6.3530712465351842</v>
      </c>
      <c r="O9" s="328">
        <f t="shared" si="4"/>
        <v>7.8568320210967659</v>
      </c>
      <c r="P9" s="328">
        <f t="shared" si="4"/>
        <v>2.3126138436813526</v>
      </c>
      <c r="Q9" s="328">
        <f t="shared" si="4"/>
        <v>2.1560697358887522</v>
      </c>
      <c r="R9" s="328">
        <f t="shared" si="4"/>
        <v>7.1494752720654615</v>
      </c>
      <c r="S9" s="328">
        <f t="shared" si="4"/>
        <v>7.5081541867792465</v>
      </c>
      <c r="T9" s="328">
        <f t="shared" si="4"/>
        <v>3.1422432158000606</v>
      </c>
      <c r="U9" s="329">
        <f t="shared" si="4"/>
        <v>3.6675928552767236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62">
        <f t="shared" ref="C11:U11" si="5">C10/30</f>
        <v>2035.9666666666667</v>
      </c>
      <c r="D11" s="362">
        <f t="shared" si="5"/>
        <v>2413.6333333333332</v>
      </c>
      <c r="E11" s="362">
        <f t="shared" si="5"/>
        <v>4565.5666666666666</v>
      </c>
      <c r="F11" s="362">
        <f t="shared" si="5"/>
        <v>3055.4333333333334</v>
      </c>
      <c r="G11" s="362">
        <f t="shared" si="5"/>
        <v>5117.2333333333336</v>
      </c>
      <c r="H11" s="362">
        <f t="shared" si="5"/>
        <v>2244.6666666666665</v>
      </c>
      <c r="I11" s="362">
        <f t="shared" si="5"/>
        <v>2525.4666666666667</v>
      </c>
      <c r="J11" s="362">
        <f t="shared" si="5"/>
        <v>1804.6333333333334</v>
      </c>
      <c r="K11" s="362">
        <f t="shared" si="5"/>
        <v>3193.3</v>
      </c>
      <c r="L11" s="362">
        <f t="shared" si="5"/>
        <v>2221.0666666666666</v>
      </c>
      <c r="M11" s="362">
        <f t="shared" si="5"/>
        <v>2890.6</v>
      </c>
      <c r="N11" s="362">
        <f t="shared" si="5"/>
        <v>3540.2</v>
      </c>
      <c r="O11" s="362">
        <f t="shared" si="5"/>
        <v>4158.0333333333338</v>
      </c>
      <c r="P11" s="362">
        <f t="shared" si="5"/>
        <v>1236.8333333333333</v>
      </c>
      <c r="Q11" s="362">
        <f t="shared" si="5"/>
        <v>1140.7</v>
      </c>
      <c r="R11" s="362">
        <f t="shared" si="5"/>
        <v>3843.0333333333333</v>
      </c>
      <c r="S11" s="362">
        <f t="shared" si="5"/>
        <v>3894.1333333333332</v>
      </c>
      <c r="T11" s="362">
        <f t="shared" si="5"/>
        <v>1682.0666666666666</v>
      </c>
      <c r="U11" s="363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2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D13" sqref="D13"/>
    </sheetView>
  </sheetViews>
  <sheetFormatPr defaultRowHeight="13.5"/>
  <sheetData>
    <row r="1" spans="1:21" ht="23.25" customHeight="1">
      <c r="A1" s="479" t="s">
        <v>160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8"/>
  <sheetViews>
    <sheetView workbookViewId="0">
      <selection activeCell="G26" sqref="G26"/>
    </sheetView>
  </sheetViews>
  <sheetFormatPr defaultRowHeight="13.5"/>
  <sheetData>
    <row r="1" spans="1:21" ht="23.25" customHeight="1">
      <c r="A1" s="479" t="s">
        <v>161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80"/>
      <c r="O2" s="480"/>
      <c r="P2" s="1"/>
      <c r="Q2" s="1"/>
      <c r="R2" s="1"/>
      <c r="S2" s="1"/>
      <c r="T2" s="481" t="s">
        <v>2</v>
      </c>
      <c r="U2" s="481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C4/274</f>
        <v>2684.7116788321168</v>
      </c>
      <c r="D5" s="377">
        <f t="shared" ref="D5:U5" si="0">D4/274</f>
        <v>3045.2226277372265</v>
      </c>
      <c r="E5" s="377">
        <f t="shared" si="0"/>
        <v>5604.7007299270072</v>
      </c>
      <c r="F5" s="377">
        <f t="shared" si="0"/>
        <v>4249.1459854014602</v>
      </c>
      <c r="G5" s="377">
        <f t="shared" si="0"/>
        <v>6935.770072992701</v>
      </c>
      <c r="H5" s="377">
        <f t="shared" si="0"/>
        <v>2831.0620437956204</v>
      </c>
      <c r="I5" s="377">
        <f t="shared" si="0"/>
        <v>3240.1934306569342</v>
      </c>
      <c r="J5" s="377">
        <f t="shared" si="0"/>
        <v>2351.1897810218979</v>
      </c>
      <c r="K5" s="377">
        <f t="shared" si="0"/>
        <v>3620.7518248175184</v>
      </c>
      <c r="L5" s="377">
        <f t="shared" si="0"/>
        <v>2917.905109489051</v>
      </c>
      <c r="M5" s="377">
        <f t="shared" si="0"/>
        <v>3638.6970802919709</v>
      </c>
      <c r="N5" s="377">
        <f t="shared" si="0"/>
        <v>4167.2226277372265</v>
      </c>
      <c r="O5" s="377">
        <f t="shared" si="0"/>
        <v>5361.7445255474449</v>
      </c>
      <c r="P5" s="377">
        <f t="shared" si="0"/>
        <v>1553.3430656934306</v>
      </c>
      <c r="Q5" s="377">
        <f t="shared" si="0"/>
        <v>1439.3540145985401</v>
      </c>
      <c r="R5" s="377">
        <f t="shared" si="0"/>
        <v>4708.3868613138684</v>
      </c>
      <c r="S5" s="377">
        <f t="shared" si="0"/>
        <v>5142.2627737226276</v>
      </c>
      <c r="T5" s="377">
        <f t="shared" si="0"/>
        <v>2081.8868613138684</v>
      </c>
      <c r="U5" s="378">
        <f t="shared" si="0"/>
        <v>2495.3065693430658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5.2684117818895748</v>
      </c>
      <c r="D6" s="369">
        <f t="shared" ref="D6:U6" si="1">D5/$B$5*100</f>
        <v>5.9758695493985607</v>
      </c>
      <c r="E6" s="369">
        <f t="shared" si="1"/>
        <v>10.998526058618532</v>
      </c>
      <c r="F6" s="369">
        <f t="shared" si="1"/>
        <v>8.3384189628124759</v>
      </c>
      <c r="G6" s="369">
        <f t="shared" si="1"/>
        <v>13.610583608340182</v>
      </c>
      <c r="H6" s="369">
        <f t="shared" si="1"/>
        <v>5.555606117555806</v>
      </c>
      <c r="I6" s="369">
        <f t="shared" si="1"/>
        <v>6.35847542969685</v>
      </c>
      <c r="J6" s="369">
        <f t="shared" si="1"/>
        <v>4.613916660571407</v>
      </c>
      <c r="K6" s="369">
        <f t="shared" si="1"/>
        <v>7.1052738078246538</v>
      </c>
      <c r="L6" s="369">
        <f t="shared" si="1"/>
        <v>5.7260248012759547</v>
      </c>
      <c r="M6" s="369">
        <f t="shared" si="1"/>
        <v>7.1404891332229283</v>
      </c>
      <c r="N6" s="369">
        <f t="shared" si="1"/>
        <v>8.1776545924209572</v>
      </c>
      <c r="O6" s="369">
        <f t="shared" si="1"/>
        <v>10.521754813598557</v>
      </c>
      <c r="P6" s="369">
        <f t="shared" si="1"/>
        <v>3.0482420042124345</v>
      </c>
      <c r="Q6" s="369">
        <f t="shared" si="1"/>
        <v>2.8245527103006292</v>
      </c>
      <c r="R6" s="369">
        <f t="shared" si="1"/>
        <v>9.2396218966167947</v>
      </c>
      <c r="S6" s="369">
        <f t="shared" si="1"/>
        <v>10.091049253541305</v>
      </c>
      <c r="T6" s="369">
        <f t="shared" si="1"/>
        <v>4.0854432731780026</v>
      </c>
      <c r="U6" s="370">
        <f t="shared" si="1"/>
        <v>4.8967278806908121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C13/31</f>
        <v>2017.3548387096773</v>
      </c>
      <c r="D14" s="358">
        <f t="shared" ref="D14:U14" si="7">D13/31</f>
        <v>2370.2903225806454</v>
      </c>
      <c r="E14" s="358">
        <f t="shared" si="7"/>
        <v>4485.2580645161288</v>
      </c>
      <c r="F14" s="358">
        <f t="shared" si="7"/>
        <v>3346.7096774193546</v>
      </c>
      <c r="G14" s="358">
        <f t="shared" si="7"/>
        <v>5252</v>
      </c>
      <c r="H14" s="358">
        <f t="shared" si="7"/>
        <v>2045.1612903225807</v>
      </c>
      <c r="I14" s="358">
        <f t="shared" si="7"/>
        <v>2427.0967741935483</v>
      </c>
      <c r="J14" s="358">
        <f t="shared" si="7"/>
        <v>1782.8709677419354</v>
      </c>
      <c r="K14" s="358">
        <f t="shared" si="7"/>
        <v>2770</v>
      </c>
      <c r="L14" s="358">
        <f t="shared" si="7"/>
        <v>2298.4516129032259</v>
      </c>
      <c r="M14" s="358">
        <f t="shared" si="7"/>
        <v>2809.6774193548385</v>
      </c>
      <c r="N14" s="358">
        <f t="shared" si="7"/>
        <v>3122.0645161290322</v>
      </c>
      <c r="O14" s="358">
        <f t="shared" si="7"/>
        <v>4152.4838709677415</v>
      </c>
      <c r="P14" s="358">
        <f t="shared" si="7"/>
        <v>1345.8064516129032</v>
      </c>
      <c r="Q14" s="358">
        <f t="shared" si="7"/>
        <v>1108.1290322580646</v>
      </c>
      <c r="R14" s="358">
        <f t="shared" si="7"/>
        <v>3600.9032258064517</v>
      </c>
      <c r="S14" s="358">
        <f t="shared" si="7"/>
        <v>3968.2258064516127</v>
      </c>
      <c r="T14" s="358">
        <f t="shared" si="7"/>
        <v>1586.8064516129032</v>
      </c>
      <c r="U14" s="359">
        <f t="shared" si="7"/>
        <v>1926.1935483870968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3.7246224435829305</v>
      </c>
      <c r="D15" s="340">
        <f t="shared" ref="D15:U15" si="8">D14/$B$14*100</f>
        <v>4.3762437643037861</v>
      </c>
      <c r="E15" s="340">
        <f t="shared" si="8"/>
        <v>8.2810879532940191</v>
      </c>
      <c r="F15" s="340">
        <f t="shared" si="8"/>
        <v>6.1789972381086997</v>
      </c>
      <c r="G15" s="340">
        <f t="shared" si="8"/>
        <v>9.6967160651863527</v>
      </c>
      <c r="H15" s="340">
        <f t="shared" si="8"/>
        <v>3.7759612223473376</v>
      </c>
      <c r="I15" s="340">
        <f t="shared" si="8"/>
        <v>4.4811249585081026</v>
      </c>
      <c r="J15" s="340">
        <f t="shared" si="8"/>
        <v>3.2916971734686911</v>
      </c>
      <c r="K15" s="340">
        <f t="shared" si="8"/>
        <v>5.1142238196051402</v>
      </c>
      <c r="L15" s="340">
        <f t="shared" si="8"/>
        <v>4.2436086595377374</v>
      </c>
      <c r="M15" s="340">
        <f t="shared" si="8"/>
        <v>5.1874798496285974</v>
      </c>
      <c r="N15" s="340">
        <f t="shared" si="8"/>
        <v>5.7642370811303589</v>
      </c>
      <c r="O15" s="340">
        <f t="shared" si="8"/>
        <v>7.6666902250647579</v>
      </c>
      <c r="P15" s="340">
        <f t="shared" si="8"/>
        <v>2.4847492459989104</v>
      </c>
      <c r="Q15" s="340">
        <f t="shared" si="8"/>
        <v>2.0459277588340026</v>
      </c>
      <c r="R15" s="340">
        <f t="shared" si="8"/>
        <v>6.6483122922427222</v>
      </c>
      <c r="S15" s="340">
        <f t="shared" si="8"/>
        <v>7.3264963685655795</v>
      </c>
      <c r="T15" s="340">
        <f t="shared" si="8"/>
        <v>2.9297051812064336</v>
      </c>
      <c r="U15" s="341">
        <f t="shared" si="8"/>
        <v>3.5563122477729374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 t="shared" ref="C17:U17" si="9">C16/30</f>
        <v>2126.3666666666668</v>
      </c>
      <c r="D17" s="358">
        <f t="shared" si="9"/>
        <v>2425.1999999999998</v>
      </c>
      <c r="E17" s="358">
        <f t="shared" si="9"/>
        <v>4437.0666666666666</v>
      </c>
      <c r="F17" s="358">
        <f t="shared" si="9"/>
        <v>3600.5333333333333</v>
      </c>
      <c r="G17" s="358">
        <f t="shared" si="9"/>
        <v>5836.5333333333338</v>
      </c>
      <c r="H17" s="358">
        <f t="shared" si="9"/>
        <v>2202.2666666666669</v>
      </c>
      <c r="I17" s="358">
        <f t="shared" si="9"/>
        <v>2469.7666666666669</v>
      </c>
      <c r="J17" s="358">
        <f t="shared" si="9"/>
        <v>1887.1</v>
      </c>
      <c r="K17" s="358">
        <f t="shared" si="9"/>
        <v>2840.8</v>
      </c>
      <c r="L17" s="358">
        <f t="shared" si="9"/>
        <v>2401.4666666666667</v>
      </c>
      <c r="M17" s="358">
        <f t="shared" si="9"/>
        <v>2919.7333333333331</v>
      </c>
      <c r="N17" s="358">
        <f t="shared" si="9"/>
        <v>3322.9333333333334</v>
      </c>
      <c r="O17" s="358">
        <f t="shared" si="9"/>
        <v>4378.6333333333332</v>
      </c>
      <c r="P17" s="358">
        <f t="shared" si="9"/>
        <v>1291.5999999999999</v>
      </c>
      <c r="Q17" s="358">
        <f t="shared" si="9"/>
        <v>1151.9000000000001</v>
      </c>
      <c r="R17" s="358">
        <f t="shared" si="9"/>
        <v>3638.9</v>
      </c>
      <c r="S17" s="358">
        <f t="shared" si="9"/>
        <v>4285.8666666666668</v>
      </c>
      <c r="T17" s="358">
        <f t="shared" si="9"/>
        <v>1656.3666666666666</v>
      </c>
      <c r="U17" s="359">
        <f t="shared" si="9"/>
        <v>1983.9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4.0054108424256718</v>
      </c>
      <c r="D18" s="314">
        <f>D17/$B$17*100</f>
        <v>4.5683195317759893</v>
      </c>
      <c r="E18" s="314">
        <f t="shared" ref="E18:U18" si="10">E17/$B$17*100</f>
        <v>8.3580481268041886</v>
      </c>
      <c r="F18" s="314">
        <f t="shared" si="10"/>
        <v>6.7822805341733368</v>
      </c>
      <c r="G18" s="314">
        <f t="shared" si="10"/>
        <v>10.994206343612193</v>
      </c>
      <c r="H18" s="314">
        <f t="shared" si="10"/>
        <v>4.1483827426655679</v>
      </c>
      <c r="I18" s="314">
        <f t="shared" si="10"/>
        <v>4.6522692158430701</v>
      </c>
      <c r="J18" s="314">
        <f t="shared" si="10"/>
        <v>3.5547071533953778</v>
      </c>
      <c r="K18" s="314">
        <f t="shared" si="10"/>
        <v>5.3511801607575595</v>
      </c>
      <c r="L18" s="314">
        <f t="shared" si="10"/>
        <v>4.5236133425046647</v>
      </c>
      <c r="M18" s="314">
        <f t="shared" si="10"/>
        <v>5.4998659138397175</v>
      </c>
      <c r="N18" s="314">
        <f t="shared" si="10"/>
        <v>6.2593688147188535</v>
      </c>
      <c r="O18" s="314">
        <f t="shared" si="10"/>
        <v>8.2479779726010527</v>
      </c>
      <c r="P18" s="314">
        <f t="shared" si="10"/>
        <v>2.4329710981535002</v>
      </c>
      <c r="Q18" s="314">
        <f t="shared" si="10"/>
        <v>2.1698199194510814</v>
      </c>
      <c r="R18" s="314">
        <f t="shared" si="10"/>
        <v>6.8545513541892005</v>
      </c>
      <c r="S18" s="314">
        <f t="shared" si="10"/>
        <v>8.0732345389745142</v>
      </c>
      <c r="T18" s="314">
        <f t="shared" si="10"/>
        <v>3.1200775998334254</v>
      </c>
      <c r="U18" s="315">
        <f t="shared" si="10"/>
        <v>3.7370481276143765</v>
      </c>
    </row>
  </sheetData>
  <mergeCells count="3">
    <mergeCell ref="A1:U1"/>
    <mergeCell ref="N2:O2"/>
    <mergeCell ref="T2:U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D27" sqref="D27"/>
    </sheetView>
  </sheetViews>
  <sheetFormatPr defaultRowHeight="13.5"/>
  <sheetData>
    <row r="1" spans="1:22" ht="29.25" customHeight="1">
      <c r="A1" s="479" t="s">
        <v>162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B5" sqref="B5"/>
    </sheetView>
  </sheetViews>
  <sheetFormatPr defaultRowHeight="13.5"/>
  <sheetData>
    <row r="1" spans="1:22" ht="37.5" customHeight="1">
      <c r="A1" s="479" t="s">
        <v>163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6" sqref="C6"/>
    </sheetView>
  </sheetViews>
  <sheetFormatPr defaultRowHeight="13.5"/>
  <sheetData>
    <row r="1" spans="1:22" ht="25.5">
      <c r="A1" s="479" t="s">
        <v>168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B4/273</f>
        <v>51392.531135531135</v>
      </c>
      <c r="C5" s="382">
        <f>C4/181</f>
        <v>133.41436464088397</v>
      </c>
      <c r="D5" s="382">
        <f t="shared" ref="D5:V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si="0"/>
        <v>3218.1104972375692</v>
      </c>
      <c r="P5" s="382">
        <f t="shared" si="0"/>
        <v>4101.3480662983429</v>
      </c>
      <c r="Q5" s="382">
        <f t="shared" si="0"/>
        <v>1158.3591160220994</v>
      </c>
      <c r="R5" s="382">
        <f t="shared" si="0"/>
        <v>1056.353591160221</v>
      </c>
      <c r="S5" s="382">
        <f t="shared" si="0"/>
        <v>3433.1546961325967</v>
      </c>
      <c r="T5" s="382">
        <f t="shared" si="0"/>
        <v>4316.4972375690604</v>
      </c>
      <c r="U5" s="382">
        <f t="shared" si="0"/>
        <v>1649.767955801105</v>
      </c>
      <c r="V5" s="383">
        <f t="shared" si="0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0.25959874264423144</v>
      </c>
      <c r="D6" s="384">
        <f>D5/$B$5*100</f>
        <v>3.6665688569942616</v>
      </c>
      <c r="E6" s="384">
        <f t="shared" ref="E6:V6" si="1">E5/$B$5*100</f>
        <v>4.3974186549040448</v>
      </c>
      <c r="F6" s="384">
        <f t="shared" si="1"/>
        <v>8.7725411448153725</v>
      </c>
      <c r="G6" s="384">
        <f t="shared" si="1"/>
        <v>6.411867486707477</v>
      </c>
      <c r="H6" s="384">
        <f t="shared" si="1"/>
        <v>10.340668914901041</v>
      </c>
      <c r="I6" s="384">
        <f t="shared" si="1"/>
        <v>3.994227879565635</v>
      </c>
      <c r="J6" s="384">
        <f t="shared" si="1"/>
        <v>4.6549210850248528</v>
      </c>
      <c r="K6" s="384">
        <f t="shared" si="1"/>
        <v>3.4120765166506772</v>
      </c>
      <c r="L6" s="384">
        <f t="shared" si="1"/>
        <v>5.2834708317915791</v>
      </c>
      <c r="M6" s="384">
        <f t="shared" si="1"/>
        <v>4.4131463739900356</v>
      </c>
      <c r="N6" s="384">
        <f t="shared" si="1"/>
        <v>5.3483490168113716</v>
      </c>
      <c r="O6" s="384">
        <f t="shared" si="1"/>
        <v>6.261825261633537</v>
      </c>
      <c r="P6" s="384">
        <f t="shared" si="1"/>
        <v>7.9804360199390985</v>
      </c>
      <c r="Q6" s="384">
        <f t="shared" si="1"/>
        <v>2.2539444748640673</v>
      </c>
      <c r="R6" s="384">
        <f t="shared" si="1"/>
        <v>2.0554613050180985</v>
      </c>
      <c r="S6" s="384">
        <f t="shared" si="1"/>
        <v>6.6802599916294545</v>
      </c>
      <c r="T6" s="384">
        <f t="shared" si="1"/>
        <v>8.39907500602704</v>
      </c>
      <c r="U6" s="384">
        <f t="shared" si="1"/>
        <v>3.2101317435609018</v>
      </c>
      <c r="V6" s="385">
        <f t="shared" si="1"/>
        <v>3.7491098188139742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C7/91</f>
        <v>130.34065934065933</v>
      </c>
      <c r="D8" s="360">
        <f t="shared" ref="D8:V8" si="3">D7/91</f>
        <v>1870.7582417582419</v>
      </c>
      <c r="E8" s="360">
        <f t="shared" si="3"/>
        <v>2221.7472527472528</v>
      </c>
      <c r="F8" s="360">
        <f t="shared" si="3"/>
        <v>4419.4725274725279</v>
      </c>
      <c r="G8" s="360">
        <f t="shared" si="3"/>
        <v>3191.0769230769229</v>
      </c>
      <c r="H8" s="360">
        <f t="shared" si="3"/>
        <v>5173.5934065934061</v>
      </c>
      <c r="I8" s="360">
        <f t="shared" si="3"/>
        <v>2001.2747252747254</v>
      </c>
      <c r="J8" s="360">
        <f t="shared" si="3"/>
        <v>2414.5164835164837</v>
      </c>
      <c r="K8" s="360">
        <f t="shared" si="3"/>
        <v>1717.967032967033</v>
      </c>
      <c r="L8" s="360">
        <f t="shared" si="3"/>
        <v>2504.7472527472528</v>
      </c>
      <c r="M8" s="360">
        <f t="shared" si="3"/>
        <v>2174.3186813186812</v>
      </c>
      <c r="N8" s="360">
        <f t="shared" si="3"/>
        <v>2571.3186813186812</v>
      </c>
      <c r="O8" s="360">
        <f t="shared" si="3"/>
        <v>2972.0439560439559</v>
      </c>
      <c r="P8" s="360">
        <f t="shared" si="3"/>
        <v>3927.3956043956046</v>
      </c>
      <c r="Q8" s="360">
        <f t="shared" si="3"/>
        <v>1093.098901098901</v>
      </c>
      <c r="R8" s="360">
        <f t="shared" si="3"/>
        <v>1016.4285714285714</v>
      </c>
      <c r="S8" s="360">
        <f t="shared" si="3"/>
        <v>3190.3406593406594</v>
      </c>
      <c r="T8" s="360">
        <f t="shared" si="3"/>
        <v>4234.5714285714284</v>
      </c>
      <c r="U8" s="360">
        <f t="shared" si="3"/>
        <v>1626.8461538461538</v>
      </c>
      <c r="V8" s="379">
        <f t="shared" si="3"/>
        <v>1926.0219780219779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0.26156911838683466</v>
      </c>
      <c r="D9" s="328">
        <f>D8/$B$8*100</f>
        <v>3.7542589280040763</v>
      </c>
      <c r="E9" s="328">
        <f t="shared" ref="E9:V9" si="4">E8/$B$8*100</f>
        <v>4.4586276693644598</v>
      </c>
      <c r="F9" s="328">
        <f>F8/$B$8*100</f>
        <v>8.8690477598743858</v>
      </c>
      <c r="G9" s="328">
        <f t="shared" si="4"/>
        <v>6.4038894823468624</v>
      </c>
      <c r="H9" s="328">
        <f t="shared" si="4"/>
        <v>10.382426121673264</v>
      </c>
      <c r="I9" s="328">
        <f t="shared" si="4"/>
        <v>4.0161808923477604</v>
      </c>
      <c r="J9" s="328">
        <f t="shared" si="4"/>
        <v>4.8454791553050924</v>
      </c>
      <c r="K9" s="328">
        <f t="shared" si="4"/>
        <v>3.4476357915020488</v>
      </c>
      <c r="L9" s="328">
        <f t="shared" si="4"/>
        <v>5.0265552897856844</v>
      </c>
      <c r="M9" s="328">
        <f t="shared" si="4"/>
        <v>4.3634474725043644</v>
      </c>
      <c r="N9" s="328">
        <f t="shared" si="4"/>
        <v>5.1601515901977448</v>
      </c>
      <c r="O9" s="328">
        <f t="shared" si="4"/>
        <v>5.9643316316018682</v>
      </c>
      <c r="P9" s="328">
        <f t="shared" si="4"/>
        <v>7.8815421910147547</v>
      </c>
      <c r="Q9" s="328">
        <f t="shared" si="4"/>
        <v>2.1936433137319971</v>
      </c>
      <c r="R9" s="328">
        <f t="shared" si="4"/>
        <v>2.0397804236734065</v>
      </c>
      <c r="S9" s="328">
        <f t="shared" si="4"/>
        <v>6.4024119399025565</v>
      </c>
      <c r="T9" s="328">
        <f t="shared" si="4"/>
        <v>8.4979861305027562</v>
      </c>
      <c r="U9" s="328">
        <f t="shared" si="4"/>
        <v>3.264773374364907</v>
      </c>
      <c r="V9" s="329">
        <f t="shared" si="4"/>
        <v>3.8651628228162669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V18"/>
    </sheetView>
  </sheetViews>
  <sheetFormatPr defaultRowHeight="13.5"/>
  <sheetData>
    <row r="1" spans="1:22" ht="25.5">
      <c r="A1" s="479" t="s">
        <v>169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B4/365</f>
        <v>51258.536986301369</v>
      </c>
      <c r="C5" s="382">
        <f>C4/181</f>
        <v>133.41436464088397</v>
      </c>
      <c r="D5" s="382">
        <f t="shared" ref="D5:V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si="0"/>
        <v>3218.1104972375692</v>
      </c>
      <c r="P5" s="382">
        <f t="shared" si="0"/>
        <v>4101.3480662983429</v>
      </c>
      <c r="Q5" s="382">
        <f t="shared" si="0"/>
        <v>1158.3591160220994</v>
      </c>
      <c r="R5" s="382">
        <f t="shared" si="0"/>
        <v>1056.353591160221</v>
      </c>
      <c r="S5" s="382">
        <f t="shared" si="0"/>
        <v>3433.1546961325967</v>
      </c>
      <c r="T5" s="382">
        <f t="shared" si="0"/>
        <v>4316.4972375690604</v>
      </c>
      <c r="U5" s="382">
        <f t="shared" si="0"/>
        <v>1649.767955801105</v>
      </c>
      <c r="V5" s="383">
        <f t="shared" si="0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0.26027735570474514</v>
      </c>
      <c r="D6" s="384">
        <f>D5/$B$5*100</f>
        <v>3.6761535779689667</v>
      </c>
      <c r="E6" s="384">
        <f t="shared" ref="E6:V6" si="1">E5/$B$5*100</f>
        <v>4.4089138790386793</v>
      </c>
      <c r="F6" s="384">
        <f t="shared" si="1"/>
        <v>8.7954733090243646</v>
      </c>
      <c r="G6" s="384">
        <f t="shared" si="1"/>
        <v>6.4286286503958792</v>
      </c>
      <c r="H6" s="384">
        <f t="shared" si="1"/>
        <v>10.367700297675174</v>
      </c>
      <c r="I6" s="384">
        <f t="shared" si="1"/>
        <v>4.0046691289265999</v>
      </c>
      <c r="J6" s="384">
        <f t="shared" si="1"/>
        <v>4.6670894422818359</v>
      </c>
      <c r="K6" s="384">
        <f t="shared" si="1"/>
        <v>3.4209959731321926</v>
      </c>
      <c r="L6" s="384">
        <f t="shared" si="1"/>
        <v>5.2972822712260568</v>
      </c>
      <c r="M6" s="384">
        <f t="shared" si="1"/>
        <v>4.4246827117120278</v>
      </c>
      <c r="N6" s="384">
        <f t="shared" si="1"/>
        <v>5.3623300533064828</v>
      </c>
      <c r="O6" s="384">
        <f t="shared" si="1"/>
        <v>6.2781942022605826</v>
      </c>
      <c r="P6" s="384">
        <f t="shared" si="1"/>
        <v>8.0012975543847666</v>
      </c>
      <c r="Q6" s="384">
        <f t="shared" si="1"/>
        <v>2.2598364762764609</v>
      </c>
      <c r="R6" s="384">
        <f t="shared" si="1"/>
        <v>2.0608344546441639</v>
      </c>
      <c r="S6" s="384">
        <f t="shared" si="1"/>
        <v>6.6977227560164136</v>
      </c>
      <c r="T6" s="384">
        <f t="shared" si="1"/>
        <v>8.4210308981753155</v>
      </c>
      <c r="U6" s="384">
        <f t="shared" si="1"/>
        <v>3.2185232993325554</v>
      </c>
      <c r="V6" s="385">
        <f t="shared" si="1"/>
        <v>3.758910308841132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>C7/91</f>
        <v>130.71428571428572</v>
      </c>
      <c r="D8" s="360">
        <f t="shared" ref="D8:V8" si="3">D7/91</f>
        <v>1963.8021978021977</v>
      </c>
      <c r="E8" s="360">
        <f t="shared" si="3"/>
        <v>2228.9230769230771</v>
      </c>
      <c r="F8" s="360">
        <f t="shared" si="3"/>
        <v>4476.7142857142853</v>
      </c>
      <c r="G8" s="360">
        <f t="shared" si="3"/>
        <v>3281.1868131868132</v>
      </c>
      <c r="H8" s="360">
        <f t="shared" si="3"/>
        <v>5145.3076923076924</v>
      </c>
      <c r="I8" s="360">
        <f t="shared" si="3"/>
        <v>1973.0549450549452</v>
      </c>
      <c r="J8" s="360">
        <f t="shared" si="3"/>
        <v>2308.802197802198</v>
      </c>
      <c r="K8" s="360">
        <f t="shared" si="3"/>
        <v>1717.8901098901099</v>
      </c>
      <c r="L8" s="360">
        <f t="shared" si="3"/>
        <v>2647.0439560439559</v>
      </c>
      <c r="M8" s="360">
        <f t="shared" si="3"/>
        <v>2231.6483516483518</v>
      </c>
      <c r="N8" s="360">
        <f t="shared" si="3"/>
        <v>2674.6593406593406</v>
      </c>
      <c r="O8" s="360">
        <f t="shared" si="3"/>
        <v>3080.6373626373625</v>
      </c>
      <c r="P8" s="360">
        <f t="shared" si="3"/>
        <v>4069.4175824175823</v>
      </c>
      <c r="Q8" s="360">
        <f t="shared" si="3"/>
        <v>1185.7692307692307</v>
      </c>
      <c r="R8" s="360">
        <f t="shared" si="3"/>
        <v>1038.8131868131868</v>
      </c>
      <c r="S8" s="360">
        <f t="shared" si="3"/>
        <v>3307.6153846153848</v>
      </c>
      <c r="T8" s="360">
        <f t="shared" si="3"/>
        <v>4491.4615384615381</v>
      </c>
      <c r="U8" s="360">
        <f t="shared" si="3"/>
        <v>1670.6593406593406</v>
      </c>
      <c r="V8" s="379">
        <f t="shared" si="3"/>
        <v>1795.7142857142858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0.2570033645825367</v>
      </c>
      <c r="D9" s="328">
        <f>D8/$B$8*100</f>
        <v>3.8611217546100711</v>
      </c>
      <c r="E9" s="328">
        <f t="shared" ref="E9:V9" si="4">E8/$B$8*100</f>
        <v>4.3823880996221174</v>
      </c>
      <c r="F9" s="328">
        <f>F8/$B$8*100</f>
        <v>8.8018737004622416</v>
      </c>
      <c r="G9" s="328">
        <f t="shared" si="4"/>
        <v>6.4512921920109685</v>
      </c>
      <c r="H9" s="328">
        <f t="shared" si="4"/>
        <v>10.116425924752338</v>
      </c>
      <c r="I9" s="328">
        <f t="shared" si="4"/>
        <v>3.8793140062265912</v>
      </c>
      <c r="J9" s="328">
        <f t="shared" si="4"/>
        <v>4.539442110311521</v>
      </c>
      <c r="K9" s="328">
        <f t="shared" si="4"/>
        <v>3.3776226968019163</v>
      </c>
      <c r="L9" s="328">
        <f t="shared" si="4"/>
        <v>5.2044747762930648</v>
      </c>
      <c r="M9" s="328">
        <f t="shared" si="4"/>
        <v>4.3877463875091678</v>
      </c>
      <c r="N9" s="328">
        <f t="shared" si="4"/>
        <v>5.2587706531485434</v>
      </c>
      <c r="O9" s="328">
        <f t="shared" si="4"/>
        <v>6.0569827003227541</v>
      </c>
      <c r="P9" s="328">
        <f t="shared" si="4"/>
        <v>8.0010689333426832</v>
      </c>
      <c r="Q9" s="328">
        <f t="shared" si="4"/>
        <v>2.3313953808557057</v>
      </c>
      <c r="R9" s="328">
        <f t="shared" si="4"/>
        <v>2.04245834894631</v>
      </c>
      <c r="S9" s="328">
        <f t="shared" si="4"/>
        <v>6.5032546209156346</v>
      </c>
      <c r="T9" s="328">
        <f t="shared" si="4"/>
        <v>8.8308689518510413</v>
      </c>
      <c r="U9" s="328">
        <f t="shared" si="4"/>
        <v>3.2847601107593984</v>
      </c>
      <c r="V9" s="329">
        <f t="shared" si="4"/>
        <v>3.5306363855764875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4" sqref="C4"/>
    </sheetView>
  </sheetViews>
  <sheetFormatPr defaultRowHeight="13.5"/>
  <cols>
    <col min="5" max="5" width="9.44140625" customWidth="1"/>
  </cols>
  <sheetData>
    <row r="1" spans="1:22" ht="25.5">
      <c r="A1" s="479" t="s">
        <v>170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C4/181</f>
        <v>65.176795580110493</v>
      </c>
      <c r="D5" s="382">
        <f t="shared" ref="D5:V5" si="1">D4/181</f>
        <v>963.30386740331494</v>
      </c>
      <c r="E5" s="382">
        <f t="shared" si="1"/>
        <v>1021.3259668508288</v>
      </c>
      <c r="F5" s="382">
        <f t="shared" si="1"/>
        <v>2161.546961325967</v>
      </c>
      <c r="G5" s="382">
        <f t="shared" si="1"/>
        <v>1567.0662983425414</v>
      </c>
      <c r="H5" s="382">
        <f t="shared" si="1"/>
        <v>2489.5911602209944</v>
      </c>
      <c r="I5" s="382">
        <f t="shared" si="1"/>
        <v>986.17127071823199</v>
      </c>
      <c r="J5" s="382">
        <f t="shared" si="1"/>
        <v>1125.1381215469614</v>
      </c>
      <c r="K5" s="382">
        <f t="shared" si="1"/>
        <v>872.27071823204415</v>
      </c>
      <c r="L5" s="382">
        <f t="shared" si="1"/>
        <v>1286.1823204419888</v>
      </c>
      <c r="M5" s="382">
        <f t="shared" si="1"/>
        <v>1084.0055248618785</v>
      </c>
      <c r="N5" s="382">
        <f t="shared" si="1"/>
        <v>1295.0718232044198</v>
      </c>
      <c r="O5" s="382">
        <f t="shared" si="1"/>
        <v>1525.657458563536</v>
      </c>
      <c r="P5" s="382">
        <f t="shared" si="1"/>
        <v>2051.9281767955799</v>
      </c>
      <c r="Q5" s="382">
        <f t="shared" si="1"/>
        <v>502.82872928176795</v>
      </c>
      <c r="R5" s="382">
        <f t="shared" si="1"/>
        <v>502.83425414364643</v>
      </c>
      <c r="S5" s="382">
        <f t="shared" si="1"/>
        <v>1593.7292817679559</v>
      </c>
      <c r="T5" s="382">
        <f t="shared" si="1"/>
        <v>2186.3646408839777</v>
      </c>
      <c r="U5" s="382">
        <f t="shared" si="1"/>
        <v>772.33701657458562</v>
      </c>
      <c r="V5" s="383">
        <f t="shared" si="1"/>
        <v>885.45856353591159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0.12995575328084391</v>
      </c>
      <c r="D6" s="384">
        <f>D5/$B$5*100</f>
        <v>1.9207277469306929</v>
      </c>
      <c r="E6" s="384">
        <f t="shared" ref="E6:V6" si="2">E5/$B$5*100</f>
        <v>2.0364177800709338</v>
      </c>
      <c r="F6" s="384">
        <f>F5/$B$5*100</f>
        <v>4.3098998824783736</v>
      </c>
      <c r="G6" s="384">
        <f t="shared" si="2"/>
        <v>3.1245672547957346</v>
      </c>
      <c r="H6" s="384">
        <f t="shared" si="2"/>
        <v>4.9639859049250452</v>
      </c>
      <c r="I6" s="384">
        <f t="shared" si="2"/>
        <v>1.9663229713800789</v>
      </c>
      <c r="J6" s="384">
        <f t="shared" si="2"/>
        <v>2.2434084221110333</v>
      </c>
      <c r="K6" s="384">
        <f t="shared" si="2"/>
        <v>1.739217113141724</v>
      </c>
      <c r="L6" s="384">
        <f t="shared" si="2"/>
        <v>2.5645138092758479</v>
      </c>
      <c r="M6" s="384">
        <f t="shared" si="2"/>
        <v>2.1613943013027024</v>
      </c>
      <c r="N6" s="384">
        <f t="shared" si="2"/>
        <v>2.5822385534505434</v>
      </c>
      <c r="O6" s="384">
        <f t="shared" si="2"/>
        <v>3.0420023339819755</v>
      </c>
      <c r="P6" s="384">
        <f t="shared" si="2"/>
        <v>4.0913314243241619</v>
      </c>
      <c r="Q6" s="384">
        <f t="shared" si="2"/>
        <v>1.0025882018815093</v>
      </c>
      <c r="R6" s="384">
        <f t="shared" si="2"/>
        <v>1.0025992178816179</v>
      </c>
      <c r="S6" s="384">
        <f t="shared" si="2"/>
        <v>3.1777304713197116</v>
      </c>
      <c r="T6" s="384">
        <f t="shared" si="2"/>
        <v>4.3593837549660863</v>
      </c>
      <c r="U6" s="384">
        <f t="shared" si="2"/>
        <v>1.5399597031778427</v>
      </c>
      <c r="V6" s="385">
        <f t="shared" si="2"/>
        <v>1.7655123054008892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B7/92</f>
        <v>49062.782608695656</v>
      </c>
      <c r="C8" s="360">
        <f>C7/91</f>
        <v>129.63736263736263</v>
      </c>
      <c r="D8" s="360">
        <f t="shared" ref="D8:V8" si="4">D7/91</f>
        <v>1916.0219780219779</v>
      </c>
      <c r="E8" s="360">
        <f t="shared" si="4"/>
        <v>2031.4285714285713</v>
      </c>
      <c r="F8" s="360">
        <f t="shared" si="4"/>
        <v>4299.3406593406589</v>
      </c>
      <c r="G8" s="360">
        <f t="shared" si="4"/>
        <v>3116.9120879120878</v>
      </c>
      <c r="H8" s="360">
        <f t="shared" si="4"/>
        <v>4951.8241758241757</v>
      </c>
      <c r="I8" s="360">
        <f t="shared" si="4"/>
        <v>1961.5054945054944</v>
      </c>
      <c r="J8" s="360">
        <f t="shared" si="4"/>
        <v>2237.9120879120878</v>
      </c>
      <c r="K8" s="360">
        <f t="shared" si="4"/>
        <v>1734.9560439560439</v>
      </c>
      <c r="L8" s="360">
        <f t="shared" si="4"/>
        <v>2558.2307692307691</v>
      </c>
      <c r="M8" s="360">
        <f t="shared" si="4"/>
        <v>2156.098901098901</v>
      </c>
      <c r="N8" s="360">
        <f t="shared" si="4"/>
        <v>2575.9120879120878</v>
      </c>
      <c r="O8" s="360">
        <f t="shared" si="4"/>
        <v>3034.5494505494507</v>
      </c>
      <c r="P8" s="360">
        <f t="shared" si="4"/>
        <v>4081.3076923076924</v>
      </c>
      <c r="Q8" s="360">
        <f t="shared" si="4"/>
        <v>1000.1318681318681</v>
      </c>
      <c r="R8" s="360">
        <f t="shared" si="4"/>
        <v>1000.1428571428571</v>
      </c>
      <c r="S8" s="360">
        <f t="shared" si="4"/>
        <v>3169.9450549450548</v>
      </c>
      <c r="T8" s="360">
        <f t="shared" si="4"/>
        <v>4348.7032967032965</v>
      </c>
      <c r="U8" s="360">
        <f t="shared" si="4"/>
        <v>1536.1868131868132</v>
      </c>
      <c r="V8" s="379">
        <f t="shared" si="4"/>
        <v>1761.1868131868132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0.2642274973910394</v>
      </c>
      <c r="D9" s="328">
        <f>D8/$B$8*100</f>
        <v>3.9052452309999865</v>
      </c>
      <c r="E9" s="328">
        <f t="shared" ref="E9:V9" si="5">E8/$B$8*100</f>
        <v>4.1404675059513041</v>
      </c>
      <c r="F9" s="328">
        <f>F8/$B$8*100</f>
        <v>8.7629368550707998</v>
      </c>
      <c r="G9" s="328">
        <f t="shared" si="5"/>
        <v>6.3529052413746729</v>
      </c>
      <c r="H9" s="328">
        <f t="shared" si="5"/>
        <v>10.09283190339583</v>
      </c>
      <c r="I9" s="328">
        <f t="shared" si="5"/>
        <v>3.997949953531267</v>
      </c>
      <c r="J9" s="328">
        <f t="shared" si="5"/>
        <v>4.5613232045168406</v>
      </c>
      <c r="K9" s="328">
        <f t="shared" si="5"/>
        <v>3.5361957714329648</v>
      </c>
      <c r="L9" s="328">
        <f t="shared" si="5"/>
        <v>5.2141982847449837</v>
      </c>
      <c r="M9" s="328">
        <f t="shared" si="5"/>
        <v>4.3945711728073986</v>
      </c>
      <c r="N9" s="328">
        <f t="shared" si="5"/>
        <v>5.2502364337067693</v>
      </c>
      <c r="O9" s="328">
        <f t="shared" si="5"/>
        <v>6.1850333169069414</v>
      </c>
      <c r="P9" s="328">
        <f t="shared" si="5"/>
        <v>8.3185410107260012</v>
      </c>
      <c r="Q9" s="328">
        <f t="shared" si="5"/>
        <v>2.0384735943505361</v>
      </c>
      <c r="R9" s="328">
        <f t="shared" si="5"/>
        <v>2.0384959922057018</v>
      </c>
      <c r="S9" s="328">
        <f t="shared" si="5"/>
        <v>6.4609972904048627</v>
      </c>
      <c r="T9" s="328">
        <f t="shared" si="5"/>
        <v>8.8635480204756121</v>
      </c>
      <c r="U9" s="328">
        <f t="shared" si="5"/>
        <v>3.1310633671938257</v>
      </c>
      <c r="V9" s="329">
        <f t="shared" si="5"/>
        <v>3.5896594517137488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B13/30</f>
        <v>44967.9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I26" sqref="I26"/>
    </sheetView>
  </sheetViews>
  <sheetFormatPr defaultRowHeight="13.5"/>
  <sheetData>
    <row r="1" spans="1:22" ht="37.5" customHeight="1">
      <c r="A1" s="479" t="s">
        <v>171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F5" sqref="F5"/>
    </sheetView>
  </sheetViews>
  <sheetFormatPr defaultRowHeight="13.5"/>
  <sheetData>
    <row r="1" spans="1:22" ht="37.5" customHeight="1">
      <c r="A1" s="479" t="s">
        <v>172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 t="s">
        <v>173</v>
      </c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C4/181</f>
        <v>206.37569060773481</v>
      </c>
      <c r="D5" s="433">
        <f t="shared" ref="D5:V5" si="0">D4/181</f>
        <v>2884.2044198895028</v>
      </c>
      <c r="E5" s="433">
        <f t="shared" si="0"/>
        <v>3236.1712707182319</v>
      </c>
      <c r="F5" s="433">
        <f t="shared" si="0"/>
        <v>6669.5911602209944</v>
      </c>
      <c r="G5" s="433">
        <f t="shared" si="0"/>
        <v>4830.7127071823206</v>
      </c>
      <c r="H5" s="433">
        <f t="shared" si="0"/>
        <v>7551.9668508287295</v>
      </c>
      <c r="I5" s="433">
        <f t="shared" si="0"/>
        <v>3029.4254143646408</v>
      </c>
      <c r="J5" s="433">
        <f t="shared" si="0"/>
        <v>3538.4585635359117</v>
      </c>
      <c r="K5" s="433">
        <f t="shared" si="0"/>
        <v>2618.0939226519336</v>
      </c>
      <c r="L5" s="433">
        <f t="shared" si="0"/>
        <v>3901.3535911602212</v>
      </c>
      <c r="M5" s="433">
        <f t="shared" si="0"/>
        <v>3316.4309392265195</v>
      </c>
      <c r="N5" s="433">
        <f t="shared" si="0"/>
        <v>3888.8121546961324</v>
      </c>
      <c r="O5" s="433">
        <f t="shared" si="0"/>
        <v>4711.1657458563532</v>
      </c>
      <c r="P5" s="433">
        <f t="shared" si="0"/>
        <v>6086.6629834254145</v>
      </c>
      <c r="Q5" s="433">
        <f t="shared" si="0"/>
        <v>1575.8674033149171</v>
      </c>
      <c r="R5" s="433">
        <f t="shared" si="0"/>
        <v>1546.9613259668508</v>
      </c>
      <c r="S5" s="433">
        <f t="shared" si="0"/>
        <v>4852.8176795580112</v>
      </c>
      <c r="T5" s="433">
        <f t="shared" si="0"/>
        <v>6718.6187845303866</v>
      </c>
      <c r="U5" s="433">
        <f t="shared" si="0"/>
        <v>2408.3314917127072</v>
      </c>
      <c r="V5" s="435">
        <f t="shared" si="0"/>
        <v>2703.1823204419888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0.40809308091339797</v>
      </c>
      <c r="D6" s="384">
        <f>D5/$B$5*100</f>
        <v>5.7033067423331154</v>
      </c>
      <c r="E6" s="384">
        <f t="shared" ref="E6:V6" si="1">E5/$B$5*100</f>
        <v>6.3992958683348533</v>
      </c>
      <c r="F6" s="384">
        <f>F5/$B$5*100</f>
        <v>13.188636689680633</v>
      </c>
      <c r="G6" s="384">
        <f t="shared" si="1"/>
        <v>9.5523868430250509</v>
      </c>
      <c r="H6" s="384">
        <f t="shared" si="1"/>
        <v>14.933471137201082</v>
      </c>
      <c r="I6" s="384">
        <f t="shared" si="1"/>
        <v>5.9904708112898177</v>
      </c>
      <c r="J6" s="384">
        <f t="shared" si="1"/>
        <v>6.9970472424606678</v>
      </c>
      <c r="K6" s="384">
        <f t="shared" si="1"/>
        <v>5.1770923788037813</v>
      </c>
      <c r="L6" s="384">
        <f t="shared" si="1"/>
        <v>7.714646051871056</v>
      </c>
      <c r="M6" s="384">
        <f t="shared" si="1"/>
        <v>6.5580035886975709</v>
      </c>
      <c r="N6" s="384">
        <f t="shared" si="1"/>
        <v>7.6898462635304918</v>
      </c>
      <c r="O6" s="384">
        <f t="shared" si="1"/>
        <v>9.3159913275567163</v>
      </c>
      <c r="P6" s="384">
        <f t="shared" si="1"/>
        <v>12.03593815760448</v>
      </c>
      <c r="Q6" s="384">
        <f t="shared" si="1"/>
        <v>3.1161644176016039</v>
      </c>
      <c r="R6" s="384">
        <f t="shared" si="1"/>
        <v>3.0590047292325164</v>
      </c>
      <c r="S6" s="384">
        <f t="shared" si="1"/>
        <v>9.5960978356024054</v>
      </c>
      <c r="T6" s="384">
        <f t="shared" si="1"/>
        <v>13.285585289563523</v>
      </c>
      <c r="U6" s="384">
        <f t="shared" si="1"/>
        <v>4.7623022625367426</v>
      </c>
      <c r="V6" s="385">
        <f t="shared" si="1"/>
        <v>5.3453485639284599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C7/91</f>
        <v>138.76923076923077</v>
      </c>
      <c r="D8" s="360">
        <f t="shared" ref="D8:V8" si="3">D7/91</f>
        <v>1842.934065934066</v>
      </c>
      <c r="E8" s="360">
        <f t="shared" si="3"/>
        <v>2144.3406593406594</v>
      </c>
      <c r="F8" s="360">
        <f t="shared" si="3"/>
        <v>4144.9450549450548</v>
      </c>
      <c r="G8" s="360">
        <f t="shared" si="3"/>
        <v>3154.5604395604396</v>
      </c>
      <c r="H8" s="360">
        <f t="shared" si="3"/>
        <v>4939.3296703296701</v>
      </c>
      <c r="I8" s="360">
        <f t="shared" si="3"/>
        <v>1958.7582417582419</v>
      </c>
      <c r="J8" s="360">
        <f t="shared" si="3"/>
        <v>2375.4175824175823</v>
      </c>
      <c r="K8" s="360">
        <f t="shared" si="3"/>
        <v>1667.7582417582419</v>
      </c>
      <c r="L8" s="360">
        <f t="shared" si="3"/>
        <v>2480.5934065934066</v>
      </c>
      <c r="M8" s="360">
        <f t="shared" si="3"/>
        <v>2110.5054945054944</v>
      </c>
      <c r="N8" s="360">
        <f t="shared" si="3"/>
        <v>2450.7032967032969</v>
      </c>
      <c r="O8" s="360">
        <f t="shared" si="3"/>
        <v>2967.0109890109889</v>
      </c>
      <c r="P8" s="360">
        <f t="shared" si="3"/>
        <v>3830.164835164835</v>
      </c>
      <c r="Q8" s="360">
        <f t="shared" si="3"/>
        <v>1009.7362637362637</v>
      </c>
      <c r="R8" s="360">
        <f t="shared" si="3"/>
        <v>990.13186813186815</v>
      </c>
      <c r="S8" s="360">
        <f t="shared" si="3"/>
        <v>3029.4945054945056</v>
      </c>
      <c r="T8" s="360">
        <f t="shared" si="3"/>
        <v>4383.2087912087909</v>
      </c>
      <c r="U8" s="360">
        <f t="shared" si="3"/>
        <v>1551.4175824175825</v>
      </c>
      <c r="V8" s="379">
        <f t="shared" si="3"/>
        <v>1746.3846153846155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0.28680532875757225</v>
      </c>
      <c r="D9" s="328">
        <f>D8/$B$8*100</f>
        <v>3.8089373827958641</v>
      </c>
      <c r="E9" s="328">
        <f t="shared" ref="E9:V9" si="4">E8/$B$8*100</f>
        <v>4.4318781934676013</v>
      </c>
      <c r="F9" s="328">
        <f>F8/$B$8*100</f>
        <v>8.5666852988651154</v>
      </c>
      <c r="G9" s="328">
        <f t="shared" si="4"/>
        <v>6.5197791970060566</v>
      </c>
      <c r="H9" s="328">
        <f t="shared" si="4"/>
        <v>10.208502721303834</v>
      </c>
      <c r="I9" s="328">
        <f t="shared" si="4"/>
        <v>4.0483203543752762</v>
      </c>
      <c r="J9" s="328">
        <f t="shared" si="4"/>
        <v>4.909463120068347</v>
      </c>
      <c r="K9" s="328">
        <f t="shared" si="4"/>
        <v>3.4468876721746686</v>
      </c>
      <c r="L9" s="328">
        <f t="shared" si="4"/>
        <v>5.1268383023251358</v>
      </c>
      <c r="M9" s="328">
        <f t="shared" si="4"/>
        <v>4.3619483861153228</v>
      </c>
      <c r="N9" s="328">
        <f t="shared" si="4"/>
        <v>5.0650620515949658</v>
      </c>
      <c r="O9" s="328">
        <f t="shared" si="4"/>
        <v>6.1321559355311202</v>
      </c>
      <c r="P9" s="328">
        <f t="shared" si="4"/>
        <v>7.9161041583630052</v>
      </c>
      <c r="Q9" s="328">
        <f t="shared" si="4"/>
        <v>2.0869016818354678</v>
      </c>
      <c r="R9" s="328">
        <f t="shared" si="4"/>
        <v>2.046383729150679</v>
      </c>
      <c r="S9" s="328">
        <f t="shared" si="4"/>
        <v>6.2612955537854411</v>
      </c>
      <c r="T9" s="328">
        <f t="shared" si="4"/>
        <v>9.0591237798693651</v>
      </c>
      <c r="U9" s="328">
        <f t="shared" si="4"/>
        <v>3.2064372433216102</v>
      </c>
      <c r="V9" s="329">
        <f t="shared" si="4"/>
        <v>3.6093910081946583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6" sqref="C6"/>
    </sheetView>
  </sheetViews>
  <sheetFormatPr defaultRowHeight="13.5"/>
  <sheetData>
    <row r="1" spans="1:22" ht="37.5" customHeight="1">
      <c r="A1" s="479" t="s">
        <v>174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B4/273</f>
        <v>69169.923076923078</v>
      </c>
      <c r="C5" s="433">
        <f>C4/181</f>
        <v>285.56353591160223</v>
      </c>
      <c r="D5" s="433">
        <f t="shared" ref="D5:V5" si="0">D4/181</f>
        <v>3893.0939226519336</v>
      </c>
      <c r="E5" s="433">
        <f t="shared" si="0"/>
        <v>4461.767955801105</v>
      </c>
      <c r="F5" s="433">
        <f t="shared" si="0"/>
        <v>9105.8453038674033</v>
      </c>
      <c r="G5" s="433">
        <f t="shared" si="0"/>
        <v>6618.8287292817677</v>
      </c>
      <c r="H5" s="433">
        <f t="shared" si="0"/>
        <v>10370.519337016574</v>
      </c>
      <c r="I5" s="433">
        <f t="shared" si="0"/>
        <v>4126.3480662983429</v>
      </c>
      <c r="J5" s="433">
        <f t="shared" si="0"/>
        <v>4789.9668508287295</v>
      </c>
      <c r="K5" s="433">
        <f t="shared" si="0"/>
        <v>3568.0883977900553</v>
      </c>
      <c r="L5" s="433">
        <f t="shared" si="0"/>
        <v>5320.6022099447509</v>
      </c>
      <c r="M5" s="433">
        <f t="shared" si="0"/>
        <v>4527.0662983425418</v>
      </c>
      <c r="N5" s="433">
        <f t="shared" si="0"/>
        <v>5350.232044198895</v>
      </c>
      <c r="O5" s="433">
        <f t="shared" si="0"/>
        <v>6395.9779005524861</v>
      </c>
      <c r="P5" s="433">
        <f t="shared" si="0"/>
        <v>8322.486187845303</v>
      </c>
      <c r="Q5" s="433">
        <f t="shared" si="0"/>
        <v>2239.6408839779006</v>
      </c>
      <c r="R5" s="433">
        <f t="shared" si="0"/>
        <v>2137.8287292817681</v>
      </c>
      <c r="S5" s="433">
        <f t="shared" si="0"/>
        <v>6693.4198895027621</v>
      </c>
      <c r="T5" s="433">
        <f t="shared" si="0"/>
        <v>9167.2928176795576</v>
      </c>
      <c r="U5" s="433">
        <f t="shared" si="0"/>
        <v>3303.9005524861877</v>
      </c>
      <c r="V5" s="435">
        <f t="shared" si="0"/>
        <v>3649.6464088397788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0.41284350655418584</v>
      </c>
      <c r="D6" s="384">
        <f>D5/$B$5*100</f>
        <v>5.6283045426007901</v>
      </c>
      <c r="E6" s="384">
        <f t="shared" ref="E6:V6" si="1">E5/$B$5*100</f>
        <v>6.4504451607373099</v>
      </c>
      <c r="F6" s="384">
        <f>F5/$B$5*100</f>
        <v>13.164457756792498</v>
      </c>
      <c r="G6" s="384">
        <f t="shared" si="1"/>
        <v>9.5689404221558032</v>
      </c>
      <c r="H6" s="384">
        <f t="shared" si="1"/>
        <v>14.992816061807151</v>
      </c>
      <c r="I6" s="384">
        <f t="shared" si="1"/>
        <v>5.9655235725930744</v>
      </c>
      <c r="J6" s="384">
        <f t="shared" si="1"/>
        <v>6.9249272483675632</v>
      </c>
      <c r="K6" s="384">
        <f t="shared" si="1"/>
        <v>5.1584391583347937</v>
      </c>
      <c r="L6" s="384">
        <f t="shared" si="1"/>
        <v>7.6920747823122051</v>
      </c>
      <c r="M6" s="384">
        <f t="shared" si="1"/>
        <v>6.5448479584226851</v>
      </c>
      <c r="N6" s="384">
        <f t="shared" si="1"/>
        <v>7.7349110801366123</v>
      </c>
      <c r="O6" s="384">
        <f t="shared" si="1"/>
        <v>9.246761621289636</v>
      </c>
      <c r="P6" s="384">
        <f t="shared" si="1"/>
        <v>12.031943679610517</v>
      </c>
      <c r="Q6" s="384">
        <f t="shared" si="1"/>
        <v>3.2378825714280781</v>
      </c>
      <c r="R6" s="384">
        <f t="shared" si="1"/>
        <v>3.0906912053441395</v>
      </c>
      <c r="S6" s="384">
        <f t="shared" si="1"/>
        <v>9.6767779863786849</v>
      </c>
      <c r="T6" s="384">
        <f t="shared" si="1"/>
        <v>13.25329335336215</v>
      </c>
      <c r="U6" s="384">
        <f t="shared" si="1"/>
        <v>4.7764988097672996</v>
      </c>
      <c r="V6" s="385">
        <f t="shared" si="1"/>
        <v>5.2763488037727742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C7/91</f>
        <v>157.50549450549451</v>
      </c>
      <c r="D8" s="360">
        <f t="shared" ref="D8:V8" si="3">D7/91</f>
        <v>2006.6923076923076</v>
      </c>
      <c r="E8" s="360">
        <f t="shared" si="3"/>
        <v>2437.7252747252746</v>
      </c>
      <c r="F8" s="360">
        <f t="shared" si="3"/>
        <v>4845.7362637362639</v>
      </c>
      <c r="G8" s="360">
        <f t="shared" si="3"/>
        <v>3556.5824175824177</v>
      </c>
      <c r="H8" s="360">
        <f t="shared" si="3"/>
        <v>5606.131868131868</v>
      </c>
      <c r="I8" s="360">
        <f t="shared" si="3"/>
        <v>2181.7912087912086</v>
      </c>
      <c r="J8" s="360">
        <f t="shared" si="3"/>
        <v>2489.2637362637361</v>
      </c>
      <c r="K8" s="360">
        <f t="shared" si="3"/>
        <v>1889.5494505494505</v>
      </c>
      <c r="L8" s="360">
        <f t="shared" si="3"/>
        <v>2822.901098901099</v>
      </c>
      <c r="M8" s="360">
        <f t="shared" si="3"/>
        <v>2407.967032967033</v>
      </c>
      <c r="N8" s="360">
        <f t="shared" si="3"/>
        <v>2906.7802197802198</v>
      </c>
      <c r="O8" s="360">
        <f t="shared" si="3"/>
        <v>3351.1098901098903</v>
      </c>
      <c r="P8" s="360">
        <f t="shared" si="3"/>
        <v>4447.0769230769229</v>
      </c>
      <c r="Q8" s="360">
        <f t="shared" si="3"/>
        <v>1320.2527472527472</v>
      </c>
      <c r="R8" s="360">
        <f t="shared" si="3"/>
        <v>1175.2417582417581</v>
      </c>
      <c r="S8" s="360">
        <f t="shared" si="3"/>
        <v>3660.9780219780218</v>
      </c>
      <c r="T8" s="360">
        <f t="shared" si="3"/>
        <v>4870.4395604395604</v>
      </c>
      <c r="U8" s="360">
        <f t="shared" si="3"/>
        <v>1781.2967032967033</v>
      </c>
      <c r="V8" s="379">
        <f t="shared" si="3"/>
        <v>1882.5274725274726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0.28538228951536326</v>
      </c>
      <c r="D9" s="328">
        <f>D8/$B$8*100</f>
        <v>3.6359013818538308</v>
      </c>
      <c r="E9" s="328">
        <f t="shared" ref="E9:V9" si="4">E8/$B$8*100</f>
        <v>4.4168847715106097</v>
      </c>
      <c r="F9" s="328">
        <f>F8/$B$8*100</f>
        <v>8.7799305901956046</v>
      </c>
      <c r="G9" s="328">
        <f t="shared" si="4"/>
        <v>6.4441284182905036</v>
      </c>
      <c r="H9" s="328">
        <f t="shared" si="4"/>
        <v>10.157682135950511</v>
      </c>
      <c r="I9" s="328">
        <f t="shared" si="4"/>
        <v>3.9531609507603962</v>
      </c>
      <c r="J9" s="328">
        <f t="shared" si="4"/>
        <v>4.5102666830313689</v>
      </c>
      <c r="K9" s="328">
        <f t="shared" si="4"/>
        <v>3.423651663983617</v>
      </c>
      <c r="L9" s="328">
        <f t="shared" si="4"/>
        <v>5.1147801618547799</v>
      </c>
      <c r="M9" s="328">
        <f t="shared" si="4"/>
        <v>4.3629661752636553</v>
      </c>
      <c r="N9" s="328">
        <f t="shared" si="4"/>
        <v>5.2667597206262</v>
      </c>
      <c r="O9" s="328">
        <f t="shared" si="4"/>
        <v>6.0718352452382289</v>
      </c>
      <c r="P9" s="328">
        <f t="shared" si="4"/>
        <v>8.0576045803554894</v>
      </c>
      <c r="Q9" s="328">
        <f t="shared" si="4"/>
        <v>2.392149892502915</v>
      </c>
      <c r="R9" s="328">
        <f t="shared" si="4"/>
        <v>2.1294062455033522</v>
      </c>
      <c r="S9" s="328">
        <f t="shared" si="4"/>
        <v>6.6332815439722133</v>
      </c>
      <c r="T9" s="328">
        <f t="shared" si="4"/>
        <v>8.8246901929884984</v>
      </c>
      <c r="U9" s="328">
        <f t="shared" si="4"/>
        <v>3.2275098280793517</v>
      </c>
      <c r="V9" s="329">
        <f t="shared" si="4"/>
        <v>3.4109286274246058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H18" sqref="H18"/>
    </sheetView>
  </sheetViews>
  <sheetFormatPr defaultRowHeight="13.5"/>
  <sheetData>
    <row r="1" spans="1:22" ht="25.5">
      <c r="A1" s="479" t="s">
        <v>175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O28" sqref="O28"/>
    </sheetView>
  </sheetViews>
  <sheetFormatPr defaultRowHeight="13.5"/>
  <sheetData>
    <row r="1" spans="1:22" ht="25.5">
      <c r="A1" s="479" t="s">
        <v>176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sqref="A1:V1"/>
    </sheetView>
  </sheetViews>
  <sheetFormatPr defaultRowHeight="13.5"/>
  <sheetData>
    <row r="1" spans="1:22" ht="25.5">
      <c r="A1" s="479" t="s">
        <v>177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C7" sqref="C7"/>
    </sheetView>
  </sheetViews>
  <sheetFormatPr defaultRowHeight="13.5"/>
  <sheetData>
    <row r="1" spans="1:22" ht="25.5">
      <c r="A1" s="479" t="s">
        <v>178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 t="shared" ref="C5:U5" si="0">C4/273</f>
        <v>205.4835164835165</v>
      </c>
      <c r="D5" s="433">
        <f t="shared" si="0"/>
        <v>2527.1904761904761</v>
      </c>
      <c r="E5" s="433">
        <f t="shared" si="0"/>
        <v>3004.5201465201467</v>
      </c>
      <c r="F5" s="433">
        <f t="shared" si="0"/>
        <v>6179.7655677655675</v>
      </c>
      <c r="G5" s="433">
        <f t="shared" si="0"/>
        <v>4453.003663003663</v>
      </c>
      <c r="H5" s="433">
        <f t="shared" si="0"/>
        <v>6860.3663003663005</v>
      </c>
      <c r="I5" s="433">
        <f t="shared" si="0"/>
        <v>2833.5714285714284</v>
      </c>
      <c r="J5" s="433">
        <f t="shared" si="0"/>
        <v>3260.2490842490843</v>
      </c>
      <c r="K5" s="433">
        <f t="shared" si="0"/>
        <v>2391.2490842490843</v>
      </c>
      <c r="L5" s="433">
        <f t="shared" si="0"/>
        <v>3587.5457875457873</v>
      </c>
      <c r="M5" s="433">
        <f t="shared" si="0"/>
        <v>3073.5750915750914</v>
      </c>
      <c r="N5" s="433">
        <f t="shared" si="0"/>
        <v>3697.7948717948716</v>
      </c>
      <c r="O5" s="433">
        <f t="shared" si="0"/>
        <v>4408.4285714285716</v>
      </c>
      <c r="P5" s="433">
        <f t="shared" si="0"/>
        <v>5653.6923076923076</v>
      </c>
      <c r="Q5" s="433">
        <f t="shared" si="0"/>
        <v>1560.014652014652</v>
      </c>
      <c r="R5" s="433">
        <f t="shared" si="0"/>
        <v>1530.7399267399267</v>
      </c>
      <c r="S5" s="433">
        <f t="shared" si="0"/>
        <v>4411.663003663004</v>
      </c>
      <c r="T5" s="433">
        <f t="shared" si="0"/>
        <v>6388.1391941391939</v>
      </c>
      <c r="U5" s="433">
        <f t="shared" si="0"/>
        <v>2363.2857142857142</v>
      </c>
      <c r="V5" s="433">
        <f>V4/273</f>
        <v>2375.6190476190477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0.38822472236779021</v>
      </c>
      <c r="D6" s="384">
        <f>D5/$B$5*100</f>
        <v>4.7746789512835432</v>
      </c>
      <c r="E6" s="384">
        <f t="shared" ref="E6:V6" si="1">E5/$B$5*100</f>
        <v>5.6765088494326257</v>
      </c>
      <c r="F6" s="384">
        <f>F5/$B$5*100</f>
        <v>11.675572877575663</v>
      </c>
      <c r="G6" s="384">
        <f t="shared" si="1"/>
        <v>8.4131619915655289</v>
      </c>
      <c r="H6" s="384">
        <f t="shared" si="1"/>
        <v>12.961447457585734</v>
      </c>
      <c r="I6" s="384">
        <f t="shared" si="1"/>
        <v>5.3535315143134143</v>
      </c>
      <c r="J6" s="384">
        <f t="shared" si="1"/>
        <v>6.1596633990054173</v>
      </c>
      <c r="K6" s="384">
        <f t="shared" si="1"/>
        <v>4.5178417604085688</v>
      </c>
      <c r="L6" s="384">
        <f t="shared" si="1"/>
        <v>6.7780325701376851</v>
      </c>
      <c r="M6" s="384">
        <f t="shared" si="1"/>
        <v>5.806975941542321</v>
      </c>
      <c r="N6" s="384">
        <f t="shared" si="1"/>
        <v>6.9863286945975611</v>
      </c>
      <c r="O6" s="384">
        <f t="shared" si="1"/>
        <v>8.328945248308429</v>
      </c>
      <c r="P6" s="384">
        <f t="shared" si="1"/>
        <v>10.681650596936462</v>
      </c>
      <c r="Q6" s="384">
        <f t="shared" si="1"/>
        <v>2.9473714754957299</v>
      </c>
      <c r="R6" s="384">
        <f t="shared" si="1"/>
        <v>2.8920620653461073</v>
      </c>
      <c r="S6" s="384">
        <f t="shared" si="1"/>
        <v>8.3350561353407251</v>
      </c>
      <c r="T6" s="384">
        <f t="shared" si="1"/>
        <v>12.069257950870387</v>
      </c>
      <c r="U6" s="384">
        <f t="shared" si="1"/>
        <v>4.4650099239368197</v>
      </c>
      <c r="V6" s="385">
        <f t="shared" si="1"/>
        <v>4.4883115735831884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workbookViewId="0">
      <selection activeCell="M13" sqref="M13"/>
    </sheetView>
  </sheetViews>
  <sheetFormatPr defaultRowHeight="13.5"/>
  <sheetData>
    <row r="1" spans="1:22" ht="25.5">
      <c r="A1" s="479" t="s">
        <v>179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"/>
  <sheetViews>
    <sheetView tabSelected="1" workbookViewId="0">
      <selection activeCell="G8" sqref="G8"/>
    </sheetView>
  </sheetViews>
  <sheetFormatPr defaultRowHeight="13.5"/>
  <sheetData>
    <row r="1" spans="1:22" ht="25.5">
      <c r="A1" s="479" t="s">
        <v>180</v>
      </c>
      <c r="B1" s="479"/>
      <c r="C1" s="479"/>
      <c r="D1" s="479"/>
      <c r="E1" s="479"/>
      <c r="F1" s="479"/>
      <c r="G1" s="479"/>
      <c r="H1" s="479"/>
      <c r="I1" s="479"/>
      <c r="J1" s="479"/>
      <c r="K1" s="479"/>
      <c r="L1" s="479"/>
      <c r="M1" s="479"/>
      <c r="N1" s="479"/>
      <c r="O1" s="479"/>
      <c r="P1" s="479"/>
      <c r="Q1" s="479"/>
      <c r="R1" s="479"/>
      <c r="S1" s="479"/>
      <c r="T1" s="479"/>
      <c r="U1" s="479"/>
      <c r="V1" s="479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480"/>
      <c r="P2" s="480"/>
      <c r="Q2" s="1"/>
      <c r="R2" s="1"/>
      <c r="S2" s="1"/>
      <c r="T2" s="1"/>
      <c r="U2" s="481" t="s">
        <v>2</v>
      </c>
      <c r="V2" s="481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181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182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38</vt:i4>
      </vt:variant>
    </vt:vector>
  </HeadingPairs>
  <TitlesOfParts>
    <vt:vector size="38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2014-07-02T04:35:47Z</cp:lastPrinted>
  <dcterms:created xsi:type="dcterms:W3CDTF">2007-04-26T09:39:15Z</dcterms:created>
  <dcterms:modified xsi:type="dcterms:W3CDTF">2024-08-22T02:14:46Z</dcterms:modified>
</cp:coreProperties>
</file>